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585" yWindow="105" windowWidth="14130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281" i="1" l="1"/>
  <c r="U281" i="1" s="1"/>
  <c r="T279" i="1"/>
  <c r="U279" i="1" s="1"/>
  <c r="T205" i="1"/>
  <c r="U205" i="1" s="1"/>
  <c r="T203" i="1"/>
  <c r="U203" i="1" s="1"/>
  <c r="T200" i="1"/>
  <c r="U200" i="1" s="1"/>
  <c r="V281" i="1" l="1"/>
  <c r="W281" i="1" s="1"/>
  <c r="V279" i="1"/>
  <c r="W279" i="1" s="1"/>
  <c r="V205" i="1"/>
  <c r="W205" i="1" s="1"/>
  <c r="V203" i="1"/>
  <c r="W203" i="1" s="1"/>
  <c r="V200" i="1"/>
  <c r="W200" i="1" s="1"/>
  <c r="T269" i="1"/>
  <c r="U269" i="1" s="1"/>
  <c r="T270" i="1"/>
  <c r="U270" i="1" s="1"/>
  <c r="T271" i="1"/>
  <c r="U271" i="1" s="1"/>
  <c r="T272" i="1"/>
  <c r="U272" i="1" s="1"/>
  <c r="T267" i="1"/>
  <c r="U267" i="1" s="1"/>
  <c r="T268" i="1"/>
  <c r="U268" i="1" s="1"/>
  <c r="V267" i="1" l="1"/>
  <c r="W267" i="1" s="1"/>
  <c r="V268" i="1"/>
  <c r="W268" i="1" s="1"/>
  <c r="T225" i="1" l="1"/>
  <c r="U225" i="1" s="1"/>
  <c r="V225" i="1" l="1"/>
  <c r="W225" i="1" s="1"/>
  <c r="T119" i="1"/>
  <c r="U119" i="1" s="1"/>
  <c r="V119" i="1" l="1"/>
  <c r="W119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V38" i="1" s="1"/>
  <c r="W38" i="1" s="1"/>
  <c r="T39" i="1"/>
  <c r="U39" i="1" s="1"/>
  <c r="T40" i="1"/>
  <c r="U40" i="1" s="1"/>
  <c r="V40" i="1" s="1"/>
  <c r="W40" i="1" s="1"/>
  <c r="T41" i="1"/>
  <c r="U41" i="1" s="1"/>
  <c r="T42" i="1"/>
  <c r="U42" i="1" s="1"/>
  <c r="T43" i="1"/>
  <c r="U43" i="1" s="1"/>
  <c r="V43" i="1" s="1"/>
  <c r="W43" i="1" s="1"/>
  <c r="T44" i="1"/>
  <c r="U44" i="1" s="1"/>
  <c r="T45" i="1"/>
  <c r="U45" i="1" s="1"/>
  <c r="T46" i="1"/>
  <c r="U46" i="1" s="1"/>
  <c r="T47" i="1"/>
  <c r="U47" i="1" s="1"/>
  <c r="V47" i="1" s="1"/>
  <c r="T48" i="1"/>
  <c r="U48" i="1" s="1"/>
  <c r="T49" i="1"/>
  <c r="U49" i="1" s="1"/>
  <c r="T50" i="1"/>
  <c r="U50" i="1" s="1"/>
  <c r="T51" i="1"/>
  <c r="U51" i="1" s="1"/>
  <c r="V51" i="1" s="1"/>
  <c r="W51" i="1" s="1"/>
  <c r="T52" i="1"/>
  <c r="U52" i="1" s="1"/>
  <c r="T53" i="1"/>
  <c r="U53" i="1" s="1"/>
  <c r="T54" i="1"/>
  <c r="U54" i="1" s="1"/>
  <c r="T55" i="1"/>
  <c r="U55" i="1" s="1"/>
  <c r="V55" i="1" s="1"/>
  <c r="T56" i="1"/>
  <c r="U56" i="1" s="1"/>
  <c r="T57" i="1"/>
  <c r="U57" i="1" s="1"/>
  <c r="T58" i="1"/>
  <c r="U58" i="1" s="1"/>
  <c r="V58" i="1" s="1"/>
  <c r="W58" i="1" s="1"/>
  <c r="T59" i="1"/>
  <c r="U59" i="1" s="1"/>
  <c r="V59" i="1" s="1"/>
  <c r="W59" i="1" s="1"/>
  <c r="T60" i="1"/>
  <c r="U60" i="1" s="1"/>
  <c r="V60" i="1" s="1"/>
  <c r="W60" i="1" s="1"/>
  <c r="T61" i="1"/>
  <c r="U61" i="1" s="1"/>
  <c r="T62" i="1"/>
  <c r="U62" i="1" s="1"/>
  <c r="V62" i="1" s="1"/>
  <c r="W62" i="1" s="1"/>
  <c r="T63" i="1"/>
  <c r="U63" i="1" s="1"/>
  <c r="V63" i="1" s="1"/>
  <c r="W63" i="1" s="1"/>
  <c r="T64" i="1"/>
  <c r="U64" i="1" s="1"/>
  <c r="V64" i="1" s="1"/>
  <c r="W64" i="1" s="1"/>
  <c r="T65" i="1"/>
  <c r="U65" i="1" s="1"/>
  <c r="T66" i="1"/>
  <c r="U66" i="1" s="1"/>
  <c r="V66" i="1" s="1"/>
  <c r="W66" i="1" s="1"/>
  <c r="T67" i="1"/>
  <c r="U67" i="1" s="1"/>
  <c r="V67" i="1" s="1"/>
  <c r="W67" i="1" s="1"/>
  <c r="T68" i="1"/>
  <c r="U68" i="1" s="1"/>
  <c r="V68" i="1" s="1"/>
  <c r="W68" i="1" s="1"/>
  <c r="T69" i="1"/>
  <c r="U69" i="1" s="1"/>
  <c r="T70" i="1"/>
  <c r="U70" i="1" s="1"/>
  <c r="V70" i="1" s="1"/>
  <c r="W70" i="1" s="1"/>
  <c r="T71" i="1"/>
  <c r="U71" i="1" s="1"/>
  <c r="V71" i="1" s="1"/>
  <c r="W71" i="1" s="1"/>
  <c r="T72" i="1"/>
  <c r="U72" i="1" s="1"/>
  <c r="V72" i="1" s="1"/>
  <c r="W72" i="1" s="1"/>
  <c r="T73" i="1"/>
  <c r="U73" i="1" s="1"/>
  <c r="T74" i="1"/>
  <c r="U74" i="1" s="1"/>
  <c r="V74" i="1" s="1"/>
  <c r="W74" i="1" s="1"/>
  <c r="T75" i="1"/>
  <c r="U75" i="1" s="1"/>
  <c r="V75" i="1" s="1"/>
  <c r="W75" i="1" s="1"/>
  <c r="T76" i="1"/>
  <c r="U76" i="1" s="1"/>
  <c r="V76" i="1" s="1"/>
  <c r="W76" i="1" s="1"/>
  <c r="T77" i="1"/>
  <c r="U77" i="1" s="1"/>
  <c r="T78" i="1"/>
  <c r="U78" i="1" s="1"/>
  <c r="V78" i="1" s="1"/>
  <c r="T79" i="1"/>
  <c r="U79" i="1" s="1"/>
  <c r="T80" i="1"/>
  <c r="U80" i="1" s="1"/>
  <c r="T81" i="1"/>
  <c r="U81" i="1" s="1"/>
  <c r="T82" i="1"/>
  <c r="U82" i="1" s="1"/>
  <c r="T83" i="1"/>
  <c r="U83" i="1" s="1"/>
  <c r="V83" i="1" s="1"/>
  <c r="T84" i="1"/>
  <c r="U84" i="1" s="1"/>
  <c r="T85" i="1"/>
  <c r="U85" i="1" s="1"/>
  <c r="T86" i="1"/>
  <c r="U86" i="1" s="1"/>
  <c r="V86" i="1" s="1"/>
  <c r="T87" i="1"/>
  <c r="U87" i="1" s="1"/>
  <c r="T88" i="1"/>
  <c r="U88" i="1" s="1"/>
  <c r="T89" i="1"/>
  <c r="U89" i="1" s="1"/>
  <c r="T90" i="1"/>
  <c r="U90" i="1" s="1"/>
  <c r="T91" i="1"/>
  <c r="U91" i="1" s="1"/>
  <c r="V91" i="1" s="1"/>
  <c r="T92" i="1"/>
  <c r="U92" i="1" s="1"/>
  <c r="T93" i="1"/>
  <c r="U93" i="1" s="1"/>
  <c r="T94" i="1"/>
  <c r="U94" i="1" s="1"/>
  <c r="V94" i="1" s="1"/>
  <c r="T95" i="1"/>
  <c r="U95" i="1" s="1"/>
  <c r="T96" i="1"/>
  <c r="U96" i="1" s="1"/>
  <c r="T97" i="1"/>
  <c r="U97" i="1" s="1"/>
  <c r="T98" i="1"/>
  <c r="U98" i="1" s="1"/>
  <c r="V98" i="1" s="1"/>
  <c r="W98" i="1" s="1"/>
  <c r="T99" i="1"/>
  <c r="U99" i="1" s="1"/>
  <c r="V99" i="1" s="1"/>
  <c r="W99" i="1" s="1"/>
  <c r="T100" i="1"/>
  <c r="U100" i="1" s="1"/>
  <c r="V100" i="1" s="1"/>
  <c r="W100" i="1" s="1"/>
  <c r="T101" i="1"/>
  <c r="U101" i="1" s="1"/>
  <c r="T102" i="1"/>
  <c r="U102" i="1" s="1"/>
  <c r="V102" i="1" s="1"/>
  <c r="W102" i="1" s="1"/>
  <c r="T103" i="1"/>
  <c r="U103" i="1" s="1"/>
  <c r="V103" i="1" s="1"/>
  <c r="W103" i="1" s="1"/>
  <c r="T104" i="1"/>
  <c r="U104" i="1" s="1"/>
  <c r="V104" i="1" s="1"/>
  <c r="W104" i="1" s="1"/>
  <c r="T105" i="1"/>
  <c r="U105" i="1" s="1"/>
  <c r="V105" i="1" s="1"/>
  <c r="T106" i="1"/>
  <c r="U106" i="1" s="1"/>
  <c r="V106" i="1" s="1"/>
  <c r="W106" i="1" s="1"/>
  <c r="T107" i="1"/>
  <c r="U107" i="1" s="1"/>
  <c r="V107" i="1" s="1"/>
  <c r="W107" i="1" s="1"/>
  <c r="T108" i="1"/>
  <c r="U108" i="1" s="1"/>
  <c r="V108" i="1" s="1"/>
  <c r="W108" i="1" s="1"/>
  <c r="T109" i="1"/>
  <c r="U109" i="1" s="1"/>
  <c r="T110" i="1"/>
  <c r="U110" i="1" s="1"/>
  <c r="V110" i="1" s="1"/>
  <c r="W110" i="1" s="1"/>
  <c r="T111" i="1"/>
  <c r="U111" i="1" s="1"/>
  <c r="V111" i="1" s="1"/>
  <c r="W111" i="1" s="1"/>
  <c r="T112" i="1"/>
  <c r="U112" i="1" s="1"/>
  <c r="V112" i="1" s="1"/>
  <c r="W112" i="1" s="1"/>
  <c r="T113" i="1"/>
  <c r="U113" i="1" s="1"/>
  <c r="T114" i="1"/>
  <c r="U114" i="1" s="1"/>
  <c r="V114" i="1" s="1"/>
  <c r="W114" i="1" s="1"/>
  <c r="T115" i="1"/>
  <c r="U115" i="1" s="1"/>
  <c r="V115" i="1" s="1"/>
  <c r="W115" i="1" s="1"/>
  <c r="T116" i="1"/>
  <c r="U116" i="1" s="1"/>
  <c r="V116" i="1" s="1"/>
  <c r="W116" i="1" s="1"/>
  <c r="T117" i="1"/>
  <c r="U117" i="1" s="1"/>
  <c r="T118" i="1"/>
  <c r="U118" i="1" s="1"/>
  <c r="V118" i="1" s="1"/>
  <c r="W118" i="1" s="1"/>
  <c r="T120" i="1"/>
  <c r="U120" i="1" s="1"/>
  <c r="V120" i="1" s="1"/>
  <c r="W120" i="1" s="1"/>
  <c r="T121" i="1"/>
  <c r="U121" i="1" s="1"/>
  <c r="V121" i="1" s="1"/>
  <c r="W121" i="1" s="1"/>
  <c r="T122" i="1"/>
  <c r="U122" i="1" s="1"/>
  <c r="T123" i="1"/>
  <c r="U123" i="1" s="1"/>
  <c r="V123" i="1" s="1"/>
  <c r="W123" i="1" s="1"/>
  <c r="T124" i="1"/>
  <c r="U124" i="1" s="1"/>
  <c r="V124" i="1" s="1"/>
  <c r="W124" i="1" s="1"/>
  <c r="T125" i="1"/>
  <c r="U125" i="1" s="1"/>
  <c r="V125" i="1" s="1"/>
  <c r="W125" i="1" s="1"/>
  <c r="T126" i="1"/>
  <c r="U126" i="1" s="1"/>
  <c r="V126" i="1" s="1"/>
  <c r="W126" i="1" s="1"/>
  <c r="T127" i="1"/>
  <c r="U127" i="1" s="1"/>
  <c r="T128" i="1"/>
  <c r="U128" i="1" s="1"/>
  <c r="V128" i="1" s="1"/>
  <c r="W128" i="1" s="1"/>
  <c r="T129" i="1"/>
  <c r="U129" i="1" s="1"/>
  <c r="V129" i="1" s="1"/>
  <c r="W129" i="1" s="1"/>
  <c r="T130" i="1"/>
  <c r="U130" i="1" s="1"/>
  <c r="V130" i="1" s="1"/>
  <c r="W130" i="1" s="1"/>
  <c r="T131" i="1"/>
  <c r="U131" i="1" s="1"/>
  <c r="T132" i="1"/>
  <c r="U132" i="1" s="1"/>
  <c r="V132" i="1" s="1"/>
  <c r="W132" i="1" s="1"/>
  <c r="T133" i="1"/>
  <c r="U133" i="1" s="1"/>
  <c r="V133" i="1" s="1"/>
  <c r="W133" i="1" s="1"/>
  <c r="T134" i="1"/>
  <c r="U134" i="1" s="1"/>
  <c r="V134" i="1" s="1"/>
  <c r="W134" i="1" s="1"/>
  <c r="T135" i="1"/>
  <c r="U135" i="1" s="1"/>
  <c r="V135" i="1" s="1"/>
  <c r="T136" i="1"/>
  <c r="U136" i="1" s="1"/>
  <c r="V136" i="1" s="1"/>
  <c r="W136" i="1" s="1"/>
  <c r="T137" i="1"/>
  <c r="U137" i="1" s="1"/>
  <c r="V137" i="1" s="1"/>
  <c r="W137" i="1" s="1"/>
  <c r="T138" i="1"/>
  <c r="U138" i="1" s="1"/>
  <c r="V138" i="1" s="1"/>
  <c r="W138" i="1" s="1"/>
  <c r="T139" i="1"/>
  <c r="U139" i="1" s="1"/>
  <c r="T140" i="1"/>
  <c r="U140" i="1" s="1"/>
  <c r="V140" i="1" s="1"/>
  <c r="W140" i="1" s="1"/>
  <c r="T141" i="1"/>
  <c r="U141" i="1" s="1"/>
  <c r="V141" i="1" s="1"/>
  <c r="W141" i="1" s="1"/>
  <c r="T142" i="1"/>
  <c r="U142" i="1" s="1"/>
  <c r="V142" i="1" s="1"/>
  <c r="W142" i="1" s="1"/>
  <c r="T143" i="1"/>
  <c r="U143" i="1" s="1"/>
  <c r="T144" i="1"/>
  <c r="U144" i="1" s="1"/>
  <c r="V144" i="1" s="1"/>
  <c r="W144" i="1" s="1"/>
  <c r="T145" i="1"/>
  <c r="U145" i="1" s="1"/>
  <c r="V145" i="1" s="1"/>
  <c r="W145" i="1" s="1"/>
  <c r="T146" i="1"/>
  <c r="U146" i="1" s="1"/>
  <c r="V146" i="1" s="1"/>
  <c r="W146" i="1" s="1"/>
  <c r="T147" i="1"/>
  <c r="U147" i="1" s="1"/>
  <c r="T148" i="1"/>
  <c r="U148" i="1" s="1"/>
  <c r="V148" i="1" s="1"/>
  <c r="W148" i="1" s="1"/>
  <c r="T149" i="1"/>
  <c r="U149" i="1" s="1"/>
  <c r="V149" i="1" s="1"/>
  <c r="W149" i="1" s="1"/>
  <c r="T150" i="1"/>
  <c r="U150" i="1" s="1"/>
  <c r="V150" i="1" s="1"/>
  <c r="W150" i="1" s="1"/>
  <c r="T151" i="1"/>
  <c r="U151" i="1" s="1"/>
  <c r="T152" i="1"/>
  <c r="U152" i="1" s="1"/>
  <c r="V152" i="1" s="1"/>
  <c r="W152" i="1" s="1"/>
  <c r="T153" i="1"/>
  <c r="U153" i="1" s="1"/>
  <c r="V153" i="1" s="1"/>
  <c r="W153" i="1" s="1"/>
  <c r="T154" i="1"/>
  <c r="U154" i="1" s="1"/>
  <c r="V154" i="1" s="1"/>
  <c r="W154" i="1" s="1"/>
  <c r="T155" i="1"/>
  <c r="U155" i="1" s="1"/>
  <c r="T156" i="1"/>
  <c r="U156" i="1" s="1"/>
  <c r="V156" i="1" s="1"/>
  <c r="W156" i="1" s="1"/>
  <c r="T157" i="1"/>
  <c r="U157" i="1" s="1"/>
  <c r="V157" i="1" s="1"/>
  <c r="W157" i="1" s="1"/>
  <c r="T158" i="1"/>
  <c r="U158" i="1" s="1"/>
  <c r="V158" i="1" s="1"/>
  <c r="W158" i="1" s="1"/>
  <c r="T159" i="1"/>
  <c r="U159" i="1" s="1"/>
  <c r="T160" i="1"/>
  <c r="U160" i="1" s="1"/>
  <c r="V160" i="1" s="1"/>
  <c r="W160" i="1" s="1"/>
  <c r="T161" i="1"/>
  <c r="U161" i="1" s="1"/>
  <c r="V161" i="1" s="1"/>
  <c r="W161" i="1" s="1"/>
  <c r="T162" i="1"/>
  <c r="U162" i="1" s="1"/>
  <c r="V162" i="1" s="1"/>
  <c r="W162" i="1" s="1"/>
  <c r="T163" i="1"/>
  <c r="U163" i="1" s="1"/>
  <c r="T164" i="1"/>
  <c r="U164" i="1" s="1"/>
  <c r="V164" i="1" s="1"/>
  <c r="W164" i="1" s="1"/>
  <c r="T165" i="1"/>
  <c r="U165" i="1" s="1"/>
  <c r="V165" i="1" s="1"/>
  <c r="W165" i="1" s="1"/>
  <c r="T166" i="1"/>
  <c r="U166" i="1" s="1"/>
  <c r="V166" i="1" s="1"/>
  <c r="W166" i="1" s="1"/>
  <c r="T167" i="1"/>
  <c r="U167" i="1" s="1"/>
  <c r="T168" i="1"/>
  <c r="U168" i="1" s="1"/>
  <c r="V168" i="1" s="1"/>
  <c r="W168" i="1" s="1"/>
  <c r="T169" i="1"/>
  <c r="U169" i="1" s="1"/>
  <c r="V169" i="1" s="1"/>
  <c r="W169" i="1" s="1"/>
  <c r="T170" i="1"/>
  <c r="U170" i="1" s="1"/>
  <c r="V170" i="1" s="1"/>
  <c r="W170" i="1" s="1"/>
  <c r="T171" i="1"/>
  <c r="U171" i="1" s="1"/>
  <c r="T172" i="1"/>
  <c r="U172" i="1" s="1"/>
  <c r="V172" i="1" s="1"/>
  <c r="W172" i="1" s="1"/>
  <c r="T173" i="1"/>
  <c r="U173" i="1" s="1"/>
  <c r="V173" i="1" s="1"/>
  <c r="W173" i="1" s="1"/>
  <c r="T174" i="1"/>
  <c r="U174" i="1" s="1"/>
  <c r="V174" i="1" s="1"/>
  <c r="W174" i="1" s="1"/>
  <c r="T175" i="1"/>
  <c r="U175" i="1" s="1"/>
  <c r="T176" i="1"/>
  <c r="U176" i="1" s="1"/>
  <c r="V176" i="1" s="1"/>
  <c r="W176" i="1" s="1"/>
  <c r="T177" i="1"/>
  <c r="U177" i="1" s="1"/>
  <c r="V177" i="1" s="1"/>
  <c r="W177" i="1" s="1"/>
  <c r="T178" i="1"/>
  <c r="U178" i="1" s="1"/>
  <c r="V178" i="1" s="1"/>
  <c r="W178" i="1" s="1"/>
  <c r="T179" i="1"/>
  <c r="U179" i="1" s="1"/>
  <c r="T180" i="1"/>
  <c r="U180" i="1" s="1"/>
  <c r="V180" i="1" s="1"/>
  <c r="W180" i="1" s="1"/>
  <c r="T181" i="1"/>
  <c r="U181" i="1" s="1"/>
  <c r="V181" i="1" s="1"/>
  <c r="W181" i="1" s="1"/>
  <c r="T182" i="1"/>
  <c r="U182" i="1" s="1"/>
  <c r="V182" i="1" s="1"/>
  <c r="W182" i="1" s="1"/>
  <c r="T183" i="1"/>
  <c r="U183" i="1" s="1"/>
  <c r="T184" i="1"/>
  <c r="U184" i="1" s="1"/>
  <c r="V184" i="1" s="1"/>
  <c r="W184" i="1" s="1"/>
  <c r="T185" i="1"/>
  <c r="U185" i="1" s="1"/>
  <c r="V185" i="1" s="1"/>
  <c r="W185" i="1" s="1"/>
  <c r="T186" i="1"/>
  <c r="U186" i="1" s="1"/>
  <c r="V186" i="1" s="1"/>
  <c r="W186" i="1" s="1"/>
  <c r="T187" i="1"/>
  <c r="U187" i="1" s="1"/>
  <c r="T188" i="1"/>
  <c r="U188" i="1" s="1"/>
  <c r="V188" i="1" s="1"/>
  <c r="W188" i="1" s="1"/>
  <c r="T189" i="1"/>
  <c r="U189" i="1" s="1"/>
  <c r="V189" i="1" s="1"/>
  <c r="W189" i="1" s="1"/>
  <c r="T190" i="1"/>
  <c r="U190" i="1" s="1"/>
  <c r="V190" i="1" s="1"/>
  <c r="W190" i="1" s="1"/>
  <c r="T191" i="1"/>
  <c r="U191" i="1" s="1"/>
  <c r="T192" i="1"/>
  <c r="U192" i="1" s="1"/>
  <c r="V192" i="1" s="1"/>
  <c r="W192" i="1" s="1"/>
  <c r="T193" i="1"/>
  <c r="U193" i="1" s="1"/>
  <c r="V193" i="1" s="1"/>
  <c r="W193" i="1" s="1"/>
  <c r="T194" i="1"/>
  <c r="U194" i="1" s="1"/>
  <c r="V194" i="1" s="1"/>
  <c r="W194" i="1" s="1"/>
  <c r="T195" i="1"/>
  <c r="U195" i="1" s="1"/>
  <c r="T196" i="1"/>
  <c r="U196" i="1" s="1"/>
  <c r="V196" i="1" s="1"/>
  <c r="W196" i="1" s="1"/>
  <c r="T197" i="1"/>
  <c r="U197" i="1" s="1"/>
  <c r="V197" i="1" s="1"/>
  <c r="W197" i="1" s="1"/>
  <c r="T198" i="1"/>
  <c r="U198" i="1" s="1"/>
  <c r="V198" i="1" s="1"/>
  <c r="W198" i="1" s="1"/>
  <c r="T199" i="1"/>
  <c r="U199" i="1" s="1"/>
  <c r="T201" i="1"/>
  <c r="U201" i="1" s="1"/>
  <c r="V201" i="1" s="1"/>
  <c r="W201" i="1" s="1"/>
  <c r="T202" i="1"/>
  <c r="U202" i="1" s="1"/>
  <c r="V202" i="1" s="1"/>
  <c r="W202" i="1" s="1"/>
  <c r="T204" i="1"/>
  <c r="U204" i="1" s="1"/>
  <c r="V204" i="1" s="1"/>
  <c r="W204" i="1" s="1"/>
  <c r="T206" i="1"/>
  <c r="U206" i="1" s="1"/>
  <c r="T207" i="1"/>
  <c r="U207" i="1" s="1"/>
  <c r="V207" i="1" s="1"/>
  <c r="W207" i="1" s="1"/>
  <c r="T208" i="1"/>
  <c r="U208" i="1" s="1"/>
  <c r="V208" i="1" s="1"/>
  <c r="W208" i="1" s="1"/>
  <c r="T209" i="1"/>
  <c r="U209" i="1" s="1"/>
  <c r="V209" i="1" s="1"/>
  <c r="W209" i="1" s="1"/>
  <c r="T210" i="1"/>
  <c r="U210" i="1" s="1"/>
  <c r="T211" i="1"/>
  <c r="U211" i="1" s="1"/>
  <c r="V211" i="1" s="1"/>
  <c r="W211" i="1" s="1"/>
  <c r="T212" i="1"/>
  <c r="U212" i="1" s="1"/>
  <c r="V212" i="1" s="1"/>
  <c r="W212" i="1" s="1"/>
  <c r="T213" i="1"/>
  <c r="U213" i="1" s="1"/>
  <c r="V213" i="1" s="1"/>
  <c r="W213" i="1" s="1"/>
  <c r="T214" i="1"/>
  <c r="U214" i="1" s="1"/>
  <c r="T215" i="1"/>
  <c r="U215" i="1" s="1"/>
  <c r="V215" i="1" s="1"/>
  <c r="W215" i="1" s="1"/>
  <c r="T216" i="1"/>
  <c r="U216" i="1" s="1"/>
  <c r="V216" i="1" s="1"/>
  <c r="W216" i="1" s="1"/>
  <c r="T217" i="1"/>
  <c r="U217" i="1" s="1"/>
  <c r="V217" i="1" s="1"/>
  <c r="W217" i="1" s="1"/>
  <c r="T218" i="1"/>
  <c r="U218" i="1" s="1"/>
  <c r="T219" i="1"/>
  <c r="U219" i="1" s="1"/>
  <c r="V219" i="1" s="1"/>
  <c r="W219" i="1" s="1"/>
  <c r="T220" i="1"/>
  <c r="U220" i="1" s="1"/>
  <c r="V220" i="1" s="1"/>
  <c r="W220" i="1" s="1"/>
  <c r="T221" i="1"/>
  <c r="U221" i="1" s="1"/>
  <c r="V221" i="1" s="1"/>
  <c r="W221" i="1" s="1"/>
  <c r="T222" i="1"/>
  <c r="U222" i="1" s="1"/>
  <c r="T223" i="1"/>
  <c r="U223" i="1" s="1"/>
  <c r="V223" i="1" s="1"/>
  <c r="W223" i="1" s="1"/>
  <c r="T224" i="1"/>
  <c r="U224" i="1" s="1"/>
  <c r="V224" i="1" s="1"/>
  <c r="W224" i="1" s="1"/>
  <c r="T226" i="1"/>
  <c r="U226" i="1" s="1"/>
  <c r="T227" i="1"/>
  <c r="U227" i="1" s="1"/>
  <c r="V227" i="1" s="1"/>
  <c r="W227" i="1" s="1"/>
  <c r="T228" i="1"/>
  <c r="U228" i="1" s="1"/>
  <c r="V228" i="1" s="1"/>
  <c r="W228" i="1" s="1"/>
  <c r="T229" i="1"/>
  <c r="U229" i="1" s="1"/>
  <c r="V229" i="1" s="1"/>
  <c r="W229" i="1" s="1"/>
  <c r="T230" i="1"/>
  <c r="U230" i="1" s="1"/>
  <c r="V230" i="1" s="1"/>
  <c r="T231" i="1"/>
  <c r="U231" i="1" s="1"/>
  <c r="V231" i="1" s="1"/>
  <c r="W231" i="1" s="1"/>
  <c r="T232" i="1"/>
  <c r="U232" i="1" s="1"/>
  <c r="V232" i="1" s="1"/>
  <c r="W232" i="1" s="1"/>
  <c r="T233" i="1"/>
  <c r="U233" i="1" s="1"/>
  <c r="V233" i="1" s="1"/>
  <c r="W233" i="1" s="1"/>
  <c r="T234" i="1"/>
  <c r="U234" i="1" s="1"/>
  <c r="T235" i="1"/>
  <c r="U235" i="1" s="1"/>
  <c r="V235" i="1" s="1"/>
  <c r="W235" i="1" s="1"/>
  <c r="T236" i="1"/>
  <c r="U236" i="1" s="1"/>
  <c r="V236" i="1" s="1"/>
  <c r="W236" i="1" s="1"/>
  <c r="T237" i="1"/>
  <c r="U237" i="1" s="1"/>
  <c r="V237" i="1" s="1"/>
  <c r="W237" i="1" s="1"/>
  <c r="T238" i="1"/>
  <c r="U238" i="1" s="1"/>
  <c r="T239" i="1"/>
  <c r="U239" i="1" s="1"/>
  <c r="V239" i="1" s="1"/>
  <c r="W239" i="1" s="1"/>
  <c r="T240" i="1"/>
  <c r="U240" i="1" s="1"/>
  <c r="V240" i="1" s="1"/>
  <c r="W240" i="1" s="1"/>
  <c r="T241" i="1"/>
  <c r="U241" i="1" s="1"/>
  <c r="V241" i="1" s="1"/>
  <c r="W241" i="1" s="1"/>
  <c r="T242" i="1"/>
  <c r="U242" i="1" s="1"/>
  <c r="T243" i="1"/>
  <c r="U243" i="1" s="1"/>
  <c r="V243" i="1" s="1"/>
  <c r="W243" i="1" s="1"/>
  <c r="T244" i="1"/>
  <c r="U244" i="1" s="1"/>
  <c r="V244" i="1" s="1"/>
  <c r="W244" i="1" s="1"/>
  <c r="T245" i="1"/>
  <c r="U245" i="1" s="1"/>
  <c r="V245" i="1" s="1"/>
  <c r="W245" i="1" s="1"/>
  <c r="T246" i="1"/>
  <c r="U246" i="1" s="1"/>
  <c r="T247" i="1"/>
  <c r="U247" i="1" s="1"/>
  <c r="V247" i="1" s="1"/>
  <c r="W247" i="1" s="1"/>
  <c r="T248" i="1"/>
  <c r="U248" i="1" s="1"/>
  <c r="V248" i="1" s="1"/>
  <c r="W248" i="1" s="1"/>
  <c r="T249" i="1"/>
  <c r="U249" i="1" s="1"/>
  <c r="V249" i="1" s="1"/>
  <c r="W249" i="1" s="1"/>
  <c r="T250" i="1"/>
  <c r="U250" i="1" s="1"/>
  <c r="T251" i="1"/>
  <c r="U251" i="1" s="1"/>
  <c r="V251" i="1" s="1"/>
  <c r="W251" i="1" s="1"/>
  <c r="T252" i="1"/>
  <c r="U252" i="1" s="1"/>
  <c r="V252" i="1" s="1"/>
  <c r="W252" i="1" s="1"/>
  <c r="T253" i="1"/>
  <c r="U253" i="1" s="1"/>
  <c r="V253" i="1" s="1"/>
  <c r="W253" i="1" s="1"/>
  <c r="T254" i="1"/>
  <c r="U254" i="1" s="1"/>
  <c r="T255" i="1"/>
  <c r="U255" i="1" s="1"/>
  <c r="V255" i="1" s="1"/>
  <c r="W255" i="1" s="1"/>
  <c r="T256" i="1"/>
  <c r="U256" i="1" s="1"/>
  <c r="V256" i="1" s="1"/>
  <c r="W256" i="1" s="1"/>
  <c r="T257" i="1"/>
  <c r="U257" i="1" s="1"/>
  <c r="V257" i="1" s="1"/>
  <c r="W257" i="1" s="1"/>
  <c r="T258" i="1"/>
  <c r="U258" i="1" s="1"/>
  <c r="T259" i="1"/>
  <c r="U259" i="1" s="1"/>
  <c r="V259" i="1" s="1"/>
  <c r="W259" i="1" s="1"/>
  <c r="T260" i="1"/>
  <c r="U260" i="1" s="1"/>
  <c r="V260" i="1" s="1"/>
  <c r="W260" i="1" s="1"/>
  <c r="T261" i="1"/>
  <c r="U261" i="1" s="1"/>
  <c r="V261" i="1" s="1"/>
  <c r="W261" i="1" s="1"/>
  <c r="T262" i="1"/>
  <c r="U262" i="1" s="1"/>
  <c r="T263" i="1"/>
  <c r="U263" i="1" s="1"/>
  <c r="V263" i="1" s="1"/>
  <c r="W263" i="1" s="1"/>
  <c r="T264" i="1"/>
  <c r="U264" i="1" s="1"/>
  <c r="V264" i="1" s="1"/>
  <c r="W264" i="1" s="1"/>
  <c r="T265" i="1"/>
  <c r="U265" i="1" s="1"/>
  <c r="V265" i="1" s="1"/>
  <c r="W265" i="1" s="1"/>
  <c r="T266" i="1"/>
  <c r="U266" i="1" s="1"/>
  <c r="V269" i="1"/>
  <c r="W269" i="1" s="1"/>
  <c r="V271" i="1"/>
  <c r="W271" i="1" s="1"/>
  <c r="T273" i="1"/>
  <c r="U273" i="1" s="1"/>
  <c r="V273" i="1" s="1"/>
  <c r="W273" i="1" s="1"/>
  <c r="T274" i="1"/>
  <c r="U274" i="1" s="1"/>
  <c r="V274" i="1" s="1"/>
  <c r="W274" i="1" s="1"/>
  <c r="T275" i="1"/>
  <c r="U275" i="1" s="1"/>
  <c r="V275" i="1" s="1"/>
  <c r="W275" i="1" s="1"/>
  <c r="T276" i="1"/>
  <c r="U276" i="1" s="1"/>
  <c r="T277" i="1"/>
  <c r="U277" i="1" s="1"/>
  <c r="V277" i="1" s="1"/>
  <c r="W277" i="1" s="1"/>
  <c r="T278" i="1"/>
  <c r="U278" i="1" s="1"/>
  <c r="V278" i="1" s="1"/>
  <c r="W278" i="1" s="1"/>
  <c r="T280" i="1"/>
  <c r="U280" i="1" s="1"/>
  <c r="V280" i="1" s="1"/>
  <c r="W280" i="1" s="1"/>
  <c r="T282" i="1"/>
  <c r="U282" i="1" s="1"/>
  <c r="V282" i="1" s="1"/>
  <c r="T283" i="1"/>
  <c r="U283" i="1" s="1"/>
  <c r="V283" i="1" s="1"/>
  <c r="W283" i="1" s="1"/>
  <c r="T28" i="1"/>
  <c r="U28" i="1" s="1"/>
  <c r="V32" i="1" l="1"/>
  <c r="W32" i="1" s="1"/>
  <c r="W105" i="1"/>
  <c r="V214" i="1"/>
  <c r="W214" i="1" s="1"/>
  <c r="V179" i="1"/>
  <c r="W179" i="1" s="1"/>
  <c r="V147" i="1"/>
  <c r="W147" i="1" s="1"/>
  <c r="V90" i="1"/>
  <c r="W90" i="1" s="1"/>
  <c r="V82" i="1"/>
  <c r="W82" i="1" s="1"/>
  <c r="V50" i="1"/>
  <c r="W50" i="1" s="1"/>
  <c r="V272" i="1"/>
  <c r="W272" i="1" s="1"/>
  <c r="V33" i="1"/>
  <c r="W33" i="1" s="1"/>
  <c r="V139" i="1"/>
  <c r="W139" i="1" s="1"/>
  <c r="V206" i="1"/>
  <c r="W206" i="1" s="1"/>
  <c r="V155" i="1"/>
  <c r="W155" i="1" s="1"/>
  <c r="V187" i="1"/>
  <c r="W187" i="1" s="1"/>
  <c r="V171" i="1"/>
  <c r="W171" i="1" s="1"/>
  <c r="V84" i="1"/>
  <c r="W84" i="1" s="1"/>
  <c r="V52" i="1"/>
  <c r="W52" i="1" s="1"/>
  <c r="V44" i="1"/>
  <c r="W44" i="1" s="1"/>
  <c r="W55" i="1"/>
  <c r="V36" i="1"/>
  <c r="W36" i="1" s="1"/>
  <c r="V131" i="1"/>
  <c r="W131" i="1" s="1"/>
  <c r="V42" i="1"/>
  <c r="W42" i="1" s="1"/>
  <c r="V34" i="1"/>
  <c r="W34" i="1" s="1"/>
  <c r="W282" i="1"/>
  <c r="V41" i="1"/>
  <c r="W41" i="1" s="1"/>
  <c r="V262" i="1"/>
  <c r="W262" i="1" s="1"/>
  <c r="V122" i="1"/>
  <c r="W122" i="1" s="1"/>
  <c r="V113" i="1"/>
  <c r="W113" i="1" s="1"/>
  <c r="V97" i="1"/>
  <c r="W97" i="1" s="1"/>
  <c r="V89" i="1"/>
  <c r="W89" i="1" s="1"/>
  <c r="V81" i="1"/>
  <c r="W81" i="1" s="1"/>
  <c r="V73" i="1"/>
  <c r="W73" i="1" s="1"/>
  <c r="V57" i="1"/>
  <c r="W57" i="1" s="1"/>
  <c r="V49" i="1"/>
  <c r="W49" i="1" s="1"/>
  <c r="W47" i="1"/>
  <c r="V195" i="1"/>
  <c r="W195" i="1" s="1"/>
  <c r="V254" i="1"/>
  <c r="W254" i="1" s="1"/>
  <c r="V96" i="1"/>
  <c r="W96" i="1" s="1"/>
  <c r="V88" i="1"/>
  <c r="W88" i="1" s="1"/>
  <c r="V80" i="1"/>
  <c r="W80" i="1" s="1"/>
  <c r="V56" i="1"/>
  <c r="W56" i="1" s="1"/>
  <c r="V48" i="1"/>
  <c r="W48" i="1" s="1"/>
  <c r="V95" i="1"/>
  <c r="W95" i="1" s="1"/>
  <c r="V79" i="1"/>
  <c r="W79" i="1" s="1"/>
  <c r="V39" i="1"/>
  <c r="W39" i="1" s="1"/>
  <c r="V246" i="1"/>
  <c r="W246" i="1" s="1"/>
  <c r="V87" i="1"/>
  <c r="W87" i="1" s="1"/>
  <c r="V218" i="1"/>
  <c r="W218" i="1" s="1"/>
  <c r="V210" i="1"/>
  <c r="W210" i="1" s="1"/>
  <c r="V199" i="1"/>
  <c r="W199" i="1" s="1"/>
  <c r="V191" i="1"/>
  <c r="W191" i="1" s="1"/>
  <c r="V183" i="1"/>
  <c r="W183" i="1" s="1"/>
  <c r="V175" i="1"/>
  <c r="W175" i="1" s="1"/>
  <c r="V167" i="1"/>
  <c r="W167" i="1" s="1"/>
  <c r="V159" i="1"/>
  <c r="W159" i="1" s="1"/>
  <c r="V151" i="1"/>
  <c r="W151" i="1" s="1"/>
  <c r="V143" i="1"/>
  <c r="W143" i="1" s="1"/>
  <c r="V127" i="1"/>
  <c r="W127" i="1" s="1"/>
  <c r="W94" i="1"/>
  <c r="W86" i="1"/>
  <c r="W78" i="1"/>
  <c r="V54" i="1"/>
  <c r="W54" i="1" s="1"/>
  <c r="V46" i="1"/>
  <c r="W46" i="1" s="1"/>
  <c r="V30" i="1"/>
  <c r="W30" i="1" s="1"/>
  <c r="V28" i="1"/>
  <c r="W135" i="1"/>
  <c r="V92" i="1"/>
  <c r="W92" i="1" s="1"/>
  <c r="V163" i="1"/>
  <c r="W163" i="1" s="1"/>
  <c r="V276" i="1"/>
  <c r="W276" i="1" s="1"/>
  <c r="V266" i="1"/>
  <c r="W266" i="1" s="1"/>
  <c r="V258" i="1"/>
  <c r="W258" i="1" s="1"/>
  <c r="V234" i="1"/>
  <c r="W234" i="1" s="1"/>
  <c r="V117" i="1"/>
  <c r="W117" i="1" s="1"/>
  <c r="V109" i="1"/>
  <c r="W109" i="1" s="1"/>
  <c r="V101" i="1"/>
  <c r="W101" i="1" s="1"/>
  <c r="V93" i="1"/>
  <c r="W93" i="1" s="1"/>
  <c r="V85" i="1"/>
  <c r="W85" i="1" s="1"/>
  <c r="V77" i="1"/>
  <c r="W77" i="1" s="1"/>
  <c r="V69" i="1"/>
  <c r="W69" i="1" s="1"/>
  <c r="V61" i="1"/>
  <c r="W61" i="1" s="1"/>
  <c r="V53" i="1"/>
  <c r="W53" i="1" s="1"/>
  <c r="V45" i="1"/>
  <c r="W45" i="1" s="1"/>
  <c r="V242" i="1"/>
  <c r="W242" i="1" s="1"/>
  <c r="V31" i="1"/>
  <c r="W31" i="1" s="1"/>
  <c r="V65" i="1"/>
  <c r="W65" i="1" s="1"/>
  <c r="V37" i="1"/>
  <c r="W37" i="1" s="1"/>
  <c r="V29" i="1"/>
  <c r="W29" i="1" s="1"/>
  <c r="V35" i="1"/>
  <c r="W35" i="1" s="1"/>
  <c r="W91" i="1"/>
  <c r="W83" i="1"/>
  <c r="V226" i="1"/>
  <c r="W226" i="1" s="1"/>
  <c r="V222" i="1"/>
  <c r="W222" i="1" s="1"/>
  <c r="V238" i="1"/>
  <c r="W238" i="1" s="1"/>
  <c r="V250" i="1"/>
  <c r="W250" i="1" s="1"/>
  <c r="W230" i="1"/>
  <c r="W28" i="1" l="1"/>
</calcChain>
</file>

<file path=xl/sharedStrings.xml><?xml version="1.0" encoding="utf-8"?>
<sst xmlns="http://schemas.openxmlformats.org/spreadsheetml/2006/main" count="2357" uniqueCount="573">
  <si>
    <t>TRAILER</t>
  </si>
  <si>
    <t>58BS_14_600</t>
  </si>
  <si>
    <t>58BS_14_800</t>
  </si>
  <si>
    <t>64BS_12-14_1225</t>
  </si>
  <si>
    <t>73BS_14-17_1650</t>
  </si>
  <si>
    <t>80BS_13-14_1480</t>
  </si>
  <si>
    <t>80BS_14-17_2000</t>
  </si>
  <si>
    <t>90BS_14-18_2300</t>
  </si>
  <si>
    <t>90BS_15-17_2350</t>
  </si>
  <si>
    <t>90BS_17-19_2350</t>
  </si>
  <si>
    <t>96BS_15-17_2100</t>
  </si>
  <si>
    <t>96BS_15-18_2450</t>
  </si>
  <si>
    <t>96BS_15-18_2800</t>
  </si>
  <si>
    <t>96BS_15-18_3100</t>
  </si>
  <si>
    <t>96BS_17-20_2450</t>
  </si>
  <si>
    <t>96BS_17-20_2800</t>
  </si>
  <si>
    <t>96BS_17-20_3100</t>
  </si>
  <si>
    <t>96BS_17-20_3400_D1X</t>
  </si>
  <si>
    <t>102BS_15-18_2800</t>
  </si>
  <si>
    <t>102BS_17-20_2800</t>
  </si>
  <si>
    <t>102BS_17-20_3100</t>
  </si>
  <si>
    <t>102BS_17-20_3400_D1X</t>
  </si>
  <si>
    <t>T96BS_17-20_4000</t>
  </si>
  <si>
    <t>T96BS_19-22_4700</t>
  </si>
  <si>
    <t>T102BS_17-20_4000</t>
  </si>
  <si>
    <t>T102BS_19-22_4700</t>
  </si>
  <si>
    <t>58BT_12-14_700</t>
  </si>
  <si>
    <t>58BT_12-14_1000</t>
  </si>
  <si>
    <t>67BT_12-14_1200</t>
  </si>
  <si>
    <t>68BT_14-17_900</t>
  </si>
  <si>
    <t>68BT_14-17_1250_12TW</t>
  </si>
  <si>
    <t>68BT_14-17_1250_13TW</t>
  </si>
  <si>
    <t>90BT_14-18_2300</t>
  </si>
  <si>
    <t>90BT_15-16_2100</t>
  </si>
  <si>
    <t>90BT_17-20_2350</t>
  </si>
  <si>
    <t>90BT_17-20_3100</t>
  </si>
  <si>
    <t>90BT_19-22_3000</t>
  </si>
  <si>
    <t>96BT_15-18_2350</t>
  </si>
  <si>
    <t>96BT_15-18_2800</t>
  </si>
  <si>
    <t>96BT_15-18_3100</t>
  </si>
  <si>
    <t>96BT_17-20_2350</t>
  </si>
  <si>
    <t>96BT_17-20_2800</t>
  </si>
  <si>
    <t>96BT_17-20_3100</t>
  </si>
  <si>
    <t>96BT_17-20_3700</t>
  </si>
  <si>
    <t>96BT_19-22_3100</t>
  </si>
  <si>
    <t>96BT_19-22_3700</t>
  </si>
  <si>
    <t>102BT_15-18_2800</t>
  </si>
  <si>
    <t>102BT_17-20_3100</t>
  </si>
  <si>
    <t>102BT_19-22_3100</t>
  </si>
  <si>
    <t>T90BT_17-20_4000</t>
  </si>
  <si>
    <t>T96BT_17-20_4000</t>
  </si>
  <si>
    <t>T96BT_17-20_5200</t>
  </si>
  <si>
    <t>T96BT_19-22_4700</t>
  </si>
  <si>
    <t>T96BT_19-22_5200</t>
  </si>
  <si>
    <t>T96BT_23-25_5800</t>
  </si>
  <si>
    <t>T96BT_23-25_6800</t>
  </si>
  <si>
    <t>T96BT_23-25_7500</t>
  </si>
  <si>
    <t>T96BT_25-27_8500</t>
  </si>
  <si>
    <t>T96BT_28-30_8500</t>
  </si>
  <si>
    <t>T102BT_17-20_4000</t>
  </si>
  <si>
    <t>T102BT_19-22_4700</t>
  </si>
  <si>
    <t>T102BT_19-22_5200</t>
  </si>
  <si>
    <t>T102BT_23-25_5700</t>
  </si>
  <si>
    <t>T102BT_26-30_7500</t>
  </si>
  <si>
    <t>T102BT_26-30_8500</t>
  </si>
  <si>
    <t>TI96BT_26-30_9000</t>
  </si>
  <si>
    <t>TI96BT_26-30_12000</t>
  </si>
  <si>
    <t>TI96BT_30-34_11800</t>
  </si>
  <si>
    <t>TI102BT_26-30_12000</t>
  </si>
  <si>
    <t>TI102BT_28-30_11500</t>
  </si>
  <si>
    <t>TI102BT_29-31_15500_ELE-HYD_D3X</t>
  </si>
  <si>
    <t>TI102BT_30-34_13500</t>
  </si>
  <si>
    <t>TI102BT_32-35_15500_ELE-HYD_D3X</t>
  </si>
  <si>
    <t>A80BS_13-15_1600</t>
  </si>
  <si>
    <t>A90BS_14-16_2200</t>
  </si>
  <si>
    <t>A96BS_16-18_2100</t>
  </si>
  <si>
    <t>A96BS_16-18_2450</t>
  </si>
  <si>
    <t>A96BS_16-18_2800</t>
  </si>
  <si>
    <t>A96BS_18-20_2800</t>
  </si>
  <si>
    <t>A96BS_18-20_3100</t>
  </si>
  <si>
    <t>A102BS_18-20_3100</t>
  </si>
  <si>
    <t>TA96BS_18-21_4000</t>
  </si>
  <si>
    <t>TA96BS_20-23_5200</t>
  </si>
  <si>
    <t>TA96BS_21-25_6200</t>
  </si>
  <si>
    <t>TA96BS_21-25_7900</t>
  </si>
  <si>
    <t>TA96BS_23-27_6200</t>
  </si>
  <si>
    <t>TA96BS_23-27_7900</t>
  </si>
  <si>
    <t>TA96BS_23-27_8500</t>
  </si>
  <si>
    <t>TA102BS_18-21_4000</t>
  </si>
  <si>
    <t>TA102BS_20-23_5200</t>
  </si>
  <si>
    <t>A96BT_16-18_2100</t>
  </si>
  <si>
    <t>A96BT_16-18_2800</t>
  </si>
  <si>
    <t>A96BT_18-20_2800</t>
  </si>
  <si>
    <t>A96BT_18-20_3100</t>
  </si>
  <si>
    <t>A102BT_18-20_3100</t>
  </si>
  <si>
    <t>A102BT_18-20_3900</t>
  </si>
  <si>
    <t>TA96BT_18-21_4000</t>
  </si>
  <si>
    <t>TA96BT_20-23_5200</t>
  </si>
  <si>
    <t>TA96BT_21-25_6200</t>
  </si>
  <si>
    <t>TA96BT_23-27_6200</t>
  </si>
  <si>
    <t>TA96BT_23-27_7900</t>
  </si>
  <si>
    <t>TA96BT_23-27_8500</t>
  </si>
  <si>
    <t>TA96BT_26-30_7900</t>
  </si>
  <si>
    <t>TA102BT_18-21_3500</t>
  </si>
  <si>
    <t>TA102BT_18-21_4000</t>
  </si>
  <si>
    <t>TA102BT_20-23_5200</t>
  </si>
  <si>
    <t>TA102BT_21-25_6100</t>
  </si>
  <si>
    <t>TA102BT_23-27_7900</t>
  </si>
  <si>
    <t>TIA96BT_26-30_9000</t>
  </si>
  <si>
    <t>TIA96BT_27-31_12000</t>
  </si>
  <si>
    <t>TIA96BT_30-34_12000</t>
  </si>
  <si>
    <t>TIA96BT_32-36_12000</t>
  </si>
  <si>
    <t>96BS_18T_2500</t>
  </si>
  <si>
    <t>T102BT_23T_5500</t>
  </si>
  <si>
    <t>TOEM_19-22_4300</t>
  </si>
  <si>
    <t>TOEM_21-24_4700</t>
  </si>
  <si>
    <t>TOEM102_21-24_5200</t>
  </si>
  <si>
    <t>TI102BT_32-35ET_15500_ELE-HYD_D3X</t>
  </si>
  <si>
    <t>A67WVS_1250</t>
  </si>
  <si>
    <t>A102WVS_2100</t>
  </si>
  <si>
    <t>A102WVS_2325</t>
  </si>
  <si>
    <t>58WVS_800</t>
  </si>
  <si>
    <t>58WVT_1150</t>
  </si>
  <si>
    <t>58WVT_1250</t>
  </si>
  <si>
    <t>100WVT_1275</t>
  </si>
  <si>
    <t>100WVT_2100</t>
  </si>
  <si>
    <t>102WVS_2325</t>
  </si>
  <si>
    <t>A100PS_18-20_2100</t>
  </si>
  <si>
    <t>A100PS_20-22_2800</t>
  </si>
  <si>
    <t>TA100PS_22-24_3450</t>
  </si>
  <si>
    <t>TA100PS_22-24_4200</t>
  </si>
  <si>
    <t>TA100PS_24-26_4700</t>
  </si>
  <si>
    <t>96PS_14-16_1850</t>
  </si>
  <si>
    <t>96PS_16-18_2100</t>
  </si>
  <si>
    <t>96PS_16-18_2150</t>
  </si>
  <si>
    <t>96PS_18-20_2075</t>
  </si>
  <si>
    <t>96PS_18-20_2100</t>
  </si>
  <si>
    <t>96PS_18-20_2700</t>
  </si>
  <si>
    <t>96PS_20-22_2700</t>
  </si>
  <si>
    <t>T96PS_20-22_3300_10TW</t>
  </si>
  <si>
    <t>T96PS_20-22_3300_13TW</t>
  </si>
  <si>
    <t>T96PS_20-22_4325</t>
  </si>
  <si>
    <t>T96PS_22-24_3750</t>
  </si>
  <si>
    <t>T96PS_22-24_3850</t>
  </si>
  <si>
    <t>T96PS_22-24_4325</t>
  </si>
  <si>
    <t>T96PS_22-24_4700</t>
  </si>
  <si>
    <t>T96PS_24-26_4700</t>
  </si>
  <si>
    <t>T96PS_24-26_4750</t>
  </si>
  <si>
    <t>T96PS_24-26_5200</t>
  </si>
  <si>
    <t>T96PS_24-26_5600</t>
  </si>
  <si>
    <t>T96PS_24-26_6800_D2X</t>
  </si>
  <si>
    <t>80RS_14-17_2000</t>
  </si>
  <si>
    <t>90RS_14-18_2300</t>
  </si>
  <si>
    <t>90RS_15-17_2350</t>
  </si>
  <si>
    <t>96RS_15-18_2800</t>
  </si>
  <si>
    <t>96RS_15-18_3100</t>
  </si>
  <si>
    <t>96RS_17-20_2800</t>
  </si>
  <si>
    <t>96RS_17-20_3100</t>
  </si>
  <si>
    <t>102RS_17-20_3100</t>
  </si>
  <si>
    <t>T96RS_17-20_4000</t>
  </si>
  <si>
    <t>T96RS_19-22_4700</t>
  </si>
  <si>
    <t>67RT_14-17_1250</t>
  </si>
  <si>
    <t>90RT_14-18_2300</t>
  </si>
  <si>
    <t>96RT_15-18_2350</t>
  </si>
  <si>
    <t>96RT_15-18_2800</t>
  </si>
  <si>
    <t>96RT_15-18_3100</t>
  </si>
  <si>
    <t>96RT_17-20_2350</t>
  </si>
  <si>
    <t>96RT_17-20_2800</t>
  </si>
  <si>
    <t>96RT_17-20_3100</t>
  </si>
  <si>
    <t>102RT_15-18_2800</t>
  </si>
  <si>
    <t>102RT_17-20_3100</t>
  </si>
  <si>
    <t>T96RT_17-20_4000</t>
  </si>
  <si>
    <t>T96RT_17-20_5200</t>
  </si>
  <si>
    <t>T96RT_19-22_4700</t>
  </si>
  <si>
    <t>T96RT_19-22_5200</t>
  </si>
  <si>
    <t>T96RT_23-25_5800</t>
  </si>
  <si>
    <t>T96RT_23-25_6500</t>
  </si>
  <si>
    <t>T96RT_23-25_7000</t>
  </si>
  <si>
    <t>T96RT_25-27_8300</t>
  </si>
  <si>
    <t>TI96RT_26-30_9500</t>
  </si>
  <si>
    <t>TI96RT_26-30_11500</t>
  </si>
  <si>
    <t>TI96RT_30-34_11400</t>
  </si>
  <si>
    <t>58BT_14-16_1000</t>
  </si>
  <si>
    <t>67BS_14-17_1250</t>
  </si>
  <si>
    <t>90BS_19-22_2000</t>
  </si>
  <si>
    <t>96BS_19-22_2300</t>
  </si>
  <si>
    <t>96BS_19-22_2500</t>
  </si>
  <si>
    <t>TABCG_18-21_4000_D2X</t>
  </si>
  <si>
    <t>A</t>
  </si>
  <si>
    <t>C</t>
  </si>
  <si>
    <t>D</t>
  </si>
  <si>
    <t>E</t>
  </si>
  <si>
    <t>F</t>
  </si>
  <si>
    <t>G</t>
  </si>
  <si>
    <t>H</t>
  </si>
  <si>
    <t>I</t>
  </si>
  <si>
    <t>NA</t>
  </si>
  <si>
    <t xml:space="preserve">NA </t>
  </si>
  <si>
    <t>95.7.3</t>
  </si>
  <si>
    <t>TI96PS_25-27_8000</t>
  </si>
  <si>
    <t>TEZ102B_26CD_8500_D2X</t>
  </si>
  <si>
    <t>TA102BS_18-21_4200_D2X</t>
  </si>
  <si>
    <t>TA102BT_18-21_4200_D2X</t>
  </si>
  <si>
    <t>TEZGC_26_7500_D1X</t>
  </si>
  <si>
    <t>TEZB_23IN_5800_D2X</t>
  </si>
  <si>
    <t>TIEZR_26K_9500_D3X</t>
  </si>
  <si>
    <t>TALB_23M_7900_D2X</t>
  </si>
  <si>
    <t>TIA102B_28M_12000_D3X</t>
  </si>
  <si>
    <t>TIA102B_33M_14000_D3X</t>
  </si>
  <si>
    <t>EZ102NRB_20_3450_D1X</t>
  </si>
  <si>
    <t>TIEZ102B_27-31NR_13500_ELE-HYD_D3X</t>
  </si>
  <si>
    <t>AB_21R_3700_D1X</t>
  </si>
  <si>
    <t>TA102B_23R_8400_ELE-HYD_D2X</t>
  </si>
  <si>
    <t>TA102B_24C_8900_ELE-HYD_D2X</t>
  </si>
  <si>
    <t>TA102B_25R_8900_ELE-HYD_D2X</t>
  </si>
  <si>
    <t>TA102B_27R_9000_ELE-HYD_D2X</t>
  </si>
  <si>
    <t>TIA102B_28C_13000_ELE-HYD_D3X</t>
  </si>
  <si>
    <t>TIA102B_29RN_13000_ELE-HYD_D3X</t>
  </si>
  <si>
    <t>TIA102B_30C_14000_ELE-HYD_D3X</t>
  </si>
  <si>
    <t>TIA102B_S30C_14000_ELE-HYD_D3X</t>
  </si>
  <si>
    <t>TIA102B_31R_14000_ELE-HYD_D3X</t>
  </si>
  <si>
    <t>TIA102B_272R_13000_ELE-HYD_D3X</t>
  </si>
  <si>
    <t>TEZSB_19_5000_D2X</t>
  </si>
  <si>
    <t>TEZSB_21-23_7150_16TW_D2X</t>
  </si>
  <si>
    <t>TEZSB_21-23_7150_D2X</t>
  </si>
  <si>
    <t>TEZSB_25_7150_D2X</t>
  </si>
  <si>
    <t>TIEZSB_27_11500_D3X</t>
  </si>
  <si>
    <t>TIEZ102SB_31_15500_ELE-HYD_D3X</t>
  </si>
  <si>
    <t>TIEZ102SB_33_15500_ELE-HYD_D3X</t>
  </si>
  <si>
    <t>TASB_23_7500_D2X</t>
  </si>
  <si>
    <t>TASB_25_7500_D2X</t>
  </si>
  <si>
    <t>TAOTH_26S_8350_ELE-HYD_D2X</t>
  </si>
  <si>
    <t>TIAMSF_25_9000_D3X</t>
  </si>
  <si>
    <t>TIASB_25_11500_D3X</t>
  </si>
  <si>
    <t>TIASB_27_9000_D3X</t>
  </si>
  <si>
    <t>TIASB_29_16000_ELE-HYD_D3X</t>
  </si>
  <si>
    <t>TIASB_31_16000_ELE-HYD_D3X</t>
  </si>
  <si>
    <t>TIASB_33_16000_ELE-HYD_D3X</t>
  </si>
  <si>
    <t>TIASB_35_16000_ELE-HYD_D3X</t>
  </si>
  <si>
    <t>TIA102SB_28_11500_D3X</t>
  </si>
  <si>
    <t>TIA102SB_29_14000_ELE-HYD_D3X</t>
  </si>
  <si>
    <t>TIA102B_32SJ_13000_ELE-HYD_D3X</t>
  </si>
  <si>
    <t>EZLSC80B_16_1480</t>
  </si>
  <si>
    <t>EZLSC80B_16-17_1700</t>
  </si>
  <si>
    <t>EZLSC90B_16-17_1650</t>
  </si>
  <si>
    <t>EZLSC90B_18_2100</t>
  </si>
  <si>
    <t>EZSCB_19-22_3100_D1X</t>
  </si>
  <si>
    <t>TEZSCB_20_4000_14TW_D2X</t>
  </si>
  <si>
    <t>TEZSCB_22_4700_D2X</t>
  </si>
  <si>
    <t>TIA102BT_24-26_12000</t>
  </si>
  <si>
    <t>TEZB_21Z_8500_ELE-HYD_D2X</t>
  </si>
  <si>
    <t>TEZB_23Z_8500_ELE-HYD_D2X</t>
  </si>
  <si>
    <t>TEZ102R_27Z_8000_ELE-HYD_D2X</t>
  </si>
  <si>
    <t>TAB_19Z_4650_ELE-HYD_D2X</t>
  </si>
  <si>
    <t>TAB_22Z_8500_D2X</t>
  </si>
  <si>
    <t>TIA102B_36Z_16000_ELE-HYD_D3X</t>
  </si>
  <si>
    <t>TIEZ102B_29H_13500_ELE-HYD_D3X</t>
  </si>
  <si>
    <t>EZLSC90B_17-19_2350</t>
  </si>
  <si>
    <t>EZLSC90B_15-17_2350</t>
  </si>
  <si>
    <t>OVERALL</t>
  </si>
  <si>
    <t>IN</t>
  </si>
  <si>
    <t>OVERALL LENGTH</t>
  </si>
  <si>
    <t>FT</t>
  </si>
  <si>
    <t>A90BT_14-16_2200</t>
  </si>
  <si>
    <t>TIARBS_25_9000_14TW_D3X</t>
  </si>
  <si>
    <t>TIARBS_25_9000_15TW_D3X</t>
  </si>
  <si>
    <t>TIASB_27_15000_D3X</t>
  </si>
  <si>
    <t>K-ZDRYS</t>
  </si>
  <si>
    <t>K-ZHBUG</t>
  </si>
  <si>
    <t>K-ZAJ2M</t>
  </si>
  <si>
    <t>K-ZAJ3Z</t>
  </si>
  <si>
    <t>K-ZAJ7Z</t>
  </si>
  <si>
    <t>K-ZHJ3Z</t>
  </si>
  <si>
    <t>K-ZAJ9Z</t>
  </si>
  <si>
    <t>K-ZHJ6Z</t>
  </si>
  <si>
    <t>K-ZAJ5Z</t>
  </si>
  <si>
    <t>K-TBJEA</t>
  </si>
  <si>
    <t>K-TBJHF</t>
  </si>
  <si>
    <t>K-TAKNR</t>
  </si>
  <si>
    <t>K-TAKPR</t>
  </si>
  <si>
    <t>K-TAKPU</t>
  </si>
  <si>
    <t>K-TAKPW</t>
  </si>
  <si>
    <t>K-TAKMR</t>
  </si>
  <si>
    <t>K-TAKNV</t>
  </si>
  <si>
    <t>K-TAKRR</t>
  </si>
  <si>
    <t>K-TDKPU</t>
  </si>
  <si>
    <t>K-TDKMR</t>
  </si>
  <si>
    <t>K-TDKNV</t>
  </si>
  <si>
    <t>K-TBKJR</t>
  </si>
  <si>
    <t>K-TAAGD</t>
  </si>
  <si>
    <t>K-TAAGC</t>
  </si>
  <si>
    <t>K-TAAGB</t>
  </si>
  <si>
    <t>K-TAAGA</t>
  </si>
  <si>
    <t>K-TAAJE</t>
  </si>
  <si>
    <t>K-TBACB</t>
  </si>
  <si>
    <t>K-TBACC</t>
  </si>
  <si>
    <t>K-TBADA</t>
  </si>
  <si>
    <t>K-TABGC</t>
  </si>
  <si>
    <t>K-TACKA</t>
  </si>
  <si>
    <t>K-TACHB</t>
  </si>
  <si>
    <t>K-TDCKD</t>
  </si>
  <si>
    <t>K-TADKB</t>
  </si>
  <si>
    <t>K-TADKC</t>
  </si>
  <si>
    <t>K-TADKA</t>
  </si>
  <si>
    <t>K-TAEKB</t>
  </si>
  <si>
    <t>K-TAFJA</t>
  </si>
  <si>
    <t>K-TAFKD</t>
  </si>
  <si>
    <t>K-TDFKA</t>
  </si>
  <si>
    <t>K-TAGKD</t>
  </si>
  <si>
    <t>K-TAGLA</t>
  </si>
  <si>
    <t>K-TAGMC</t>
  </si>
  <si>
    <t>K-TAGRB</t>
  </si>
  <si>
    <t>K-TAGKC</t>
  </si>
  <si>
    <t>K-THGKA</t>
  </si>
  <si>
    <t>K-TAGMA</t>
  </si>
  <si>
    <t>K-TAGMB</t>
  </si>
  <si>
    <t>K-TAGRA</t>
  </si>
  <si>
    <t>K-TDGKD</t>
  </si>
  <si>
    <t>K-TDGLA</t>
  </si>
  <si>
    <t>K-TDGKB</t>
  </si>
  <si>
    <t>K-TAHLA</t>
  </si>
  <si>
    <t>K-TAHMF</t>
  </si>
  <si>
    <t>K-TAHMA</t>
  </si>
  <si>
    <t>K-THHMD</t>
  </si>
  <si>
    <t>K-TAHNC</t>
  </si>
  <si>
    <t>K-TAHNA</t>
  </si>
  <si>
    <t>K-TAHNB</t>
  </si>
  <si>
    <t>K-TAHPB</t>
  </si>
  <si>
    <t>K-TAHME</t>
  </si>
  <si>
    <t>K-TAHRA</t>
  </si>
  <si>
    <t>K-TAHWC</t>
  </si>
  <si>
    <t>K-TAHLB</t>
  </si>
  <si>
    <t>K-TAHLC</t>
  </si>
  <si>
    <t>K-TAHLD</t>
  </si>
  <si>
    <t>K-TAHMB</t>
  </si>
  <si>
    <t>K-TAHMC</t>
  </si>
  <si>
    <t>K-TAHMD</t>
  </si>
  <si>
    <t>K-TAHPA</t>
  </si>
  <si>
    <t>K-TAHRB</t>
  </si>
  <si>
    <t>K-TAHSA</t>
  </si>
  <si>
    <t>K-TCHLB</t>
  </si>
  <si>
    <t>K-TCHNB</t>
  </si>
  <si>
    <t>K-TCHNA</t>
  </si>
  <si>
    <t>K-TCHRB</t>
  </si>
  <si>
    <t>K-TCHRA</t>
  </si>
  <si>
    <t>K-TCHRC</t>
  </si>
  <si>
    <t>K-TCHTA</t>
  </si>
  <si>
    <t>K-TDHMC</t>
  </si>
  <si>
    <t>K-TDHME</t>
  </si>
  <si>
    <t>K-TDHNA</t>
  </si>
  <si>
    <t>K-TDHNB</t>
  </si>
  <si>
    <t>K-TDHLD</t>
  </si>
  <si>
    <t>K-TDHLA</t>
  </si>
  <si>
    <t>K-TDHLB</t>
  </si>
  <si>
    <t>K-TDHMD</t>
  </si>
  <si>
    <t>K-TDHMA</t>
  </si>
  <si>
    <t>K-TDHMB</t>
  </si>
  <si>
    <t>K-TCVPA</t>
  </si>
  <si>
    <t>K-TCVSA</t>
  </si>
  <si>
    <t>K-TAWNW</t>
  </si>
  <si>
    <t>K-TAWNV</t>
  </si>
  <si>
    <t>K-TAWNR</t>
  </si>
  <si>
    <t>K-TBWGA</t>
  </si>
  <si>
    <t>K-TBWJA</t>
  </si>
  <si>
    <t>K-TBSDA</t>
  </si>
  <si>
    <t>K-TATKA</t>
  </si>
  <si>
    <t>K-TATKC</t>
  </si>
  <si>
    <t>K-TATKB</t>
  </si>
  <si>
    <t>K-THUMD</t>
  </si>
  <si>
    <t>K-THUMA</t>
  </si>
  <si>
    <t>K-THUME</t>
  </si>
  <si>
    <t>K-TAUND</t>
  </si>
  <si>
    <t>K-TAUNE</t>
  </si>
  <si>
    <t>K-TAUMA</t>
  </si>
  <si>
    <t>K-TAUMB</t>
  </si>
  <si>
    <t>K-TAUNB</t>
  </si>
  <si>
    <t>K-TAUNC</t>
  </si>
  <si>
    <t>K-TANRY</t>
  </si>
  <si>
    <t>K-TANST</t>
  </si>
  <si>
    <t>K-TANPY</t>
  </si>
  <si>
    <t>K-TANSX</t>
  </si>
  <si>
    <t>K-TANSS</t>
  </si>
  <si>
    <t>K-TANTS</t>
  </si>
  <si>
    <t>K-TANTR</t>
  </si>
  <si>
    <t>K-TANXG</t>
  </si>
  <si>
    <t>K-TANYX</t>
  </si>
  <si>
    <t>K-TALPG</t>
  </si>
  <si>
    <t>K-TAMNK</t>
  </si>
  <si>
    <t>K-TAMTK</t>
  </si>
  <si>
    <t>K-TAMPK</t>
  </si>
  <si>
    <t>K-TAMPJ</t>
  </si>
  <si>
    <t>K-TAMTJ</t>
  </si>
  <si>
    <t>K-TAMSH</t>
  </si>
  <si>
    <t>K-TAMTH</t>
  </si>
  <si>
    <t>K-TAMTL</t>
  </si>
  <si>
    <t>K-TAMTG</t>
  </si>
  <si>
    <t>K-TAMVG</t>
  </si>
  <si>
    <t>K-TAMYG</t>
  </si>
  <si>
    <t>K-TCMTG</t>
  </si>
  <si>
    <t>K-TCMTH</t>
  </si>
  <si>
    <t>K-TCMTJ</t>
  </si>
  <si>
    <t>K-TCMVA</t>
  </si>
  <si>
    <t>K-TCMVG</t>
  </si>
  <si>
    <t>K-TCMVH</t>
  </si>
  <si>
    <t>K-TCMVJ</t>
  </si>
  <si>
    <t>K-TCMXH</t>
  </si>
  <si>
    <t>K-TCMXG</t>
  </si>
  <si>
    <t>K-TCMXL</t>
  </si>
  <si>
    <t>K-TCMXJ</t>
  </si>
  <si>
    <t>K-TCMXK</t>
  </si>
  <si>
    <t>K-TDMNK</t>
  </si>
  <si>
    <t>K-TDMTL</t>
  </si>
  <si>
    <t>K-TDMPK</t>
  </si>
  <si>
    <t>K-TDMPJ</t>
  </si>
  <si>
    <t>K-TDMTJ</t>
  </si>
  <si>
    <t>K-TDMSH</t>
  </si>
  <si>
    <t>K-TDMTK</t>
  </si>
  <si>
    <t>K-TDMTH</t>
  </si>
  <si>
    <t>K-TDMTG</t>
  </si>
  <si>
    <t>K-TDMVG</t>
  </si>
  <si>
    <t>K-TCYUH</t>
  </si>
  <si>
    <t>K-TCYUK</t>
  </si>
  <si>
    <t>K-TCYXS</t>
  </si>
  <si>
    <t>K-TAYPU</t>
  </si>
  <si>
    <t>K-THYSX</t>
  </si>
  <si>
    <t>K-TAYPV</t>
  </si>
  <si>
    <t>K-TAYPT</t>
  </si>
  <si>
    <t>K-TAYSY</t>
  </si>
  <si>
    <t>K-TAYSX</t>
  </si>
  <si>
    <t>K-TAYVX</t>
  </si>
  <si>
    <t>K-TAXPJ</t>
  </si>
  <si>
    <t>K-THXSK</t>
  </si>
  <si>
    <t>K-TAXSH</t>
  </si>
  <si>
    <t>K-TAXSJ</t>
  </si>
  <si>
    <t>K-TAXVK</t>
  </si>
  <si>
    <t>K-THXVL</t>
  </si>
  <si>
    <t>K-TAXVL</t>
  </si>
  <si>
    <t>K-TAXPH</t>
  </si>
  <si>
    <t>K-TAXSL</t>
  </si>
  <si>
    <t>K-TAXSG</t>
  </si>
  <si>
    <t>K-TAXVG</t>
  </si>
  <si>
    <t>K-TAXVH</t>
  </si>
  <si>
    <t>K-TAXVJ</t>
  </si>
  <si>
    <t>K-TAXZG</t>
  </si>
  <si>
    <t>K-ZHBNL</t>
  </si>
  <si>
    <t>K-TARYZ</t>
  </si>
  <si>
    <t>K-ZAT4Z</t>
  </si>
  <si>
    <t>K-THR5Z</t>
  </si>
  <si>
    <t>K-THR6Z</t>
  </si>
  <si>
    <t>K-THR9Z</t>
  </si>
  <si>
    <t>K-THRBZ</t>
  </si>
  <si>
    <t>K-TAPYM</t>
  </si>
  <si>
    <t>K-TAPYN</t>
  </si>
  <si>
    <t>K-TAP6M</t>
  </si>
  <si>
    <t>K-TCPXM</t>
  </si>
  <si>
    <t>K-TDPYP</t>
  </si>
  <si>
    <t>K-TDPYM</t>
  </si>
  <si>
    <t>K-TDP6M</t>
  </si>
  <si>
    <t>K-TAZZM</t>
  </si>
  <si>
    <t>K-TAZ2M</t>
  </si>
  <si>
    <t>K-TAZ5M</t>
  </si>
  <si>
    <t>K-TAZ9N</t>
  </si>
  <si>
    <t>K-ZLJSH</t>
  </si>
  <si>
    <t>K-ZLJVH</t>
  </si>
  <si>
    <t>K-ZLJVT</t>
  </si>
  <si>
    <t>K-ZAATA</t>
  </si>
  <si>
    <t>K-ZAASR</t>
  </si>
  <si>
    <t>K-SABKA</t>
  </si>
  <si>
    <t>K-SLBLC</t>
  </si>
  <si>
    <t>K-SACLA</t>
  </si>
  <si>
    <t>K-SACMA</t>
  </si>
  <si>
    <t>K-SACKC</t>
  </si>
  <si>
    <t>K-SLCNC</t>
  </si>
  <si>
    <t>K-SAFPA</t>
  </si>
  <si>
    <t>K-ZAHWT</t>
  </si>
  <si>
    <t>K-ZAHWS</t>
  </si>
  <si>
    <t>K-ZAHYS</t>
  </si>
  <si>
    <t>K-ZAH2S</t>
  </si>
  <si>
    <t>K-TSXPT</t>
  </si>
  <si>
    <t>K-TSXPS</t>
  </si>
  <si>
    <t>K-ZHBPL</t>
  </si>
  <si>
    <t>K-VAESH</t>
  </si>
  <si>
    <t>K-ZLEYH</t>
  </si>
  <si>
    <t>K-ZABVH</t>
  </si>
  <si>
    <t>K-ZABXH</t>
  </si>
  <si>
    <t>K-ZAMYY</t>
  </si>
  <si>
    <t>K-ZANTG</t>
  </si>
  <si>
    <t>K-ZANUG</t>
  </si>
  <si>
    <t>K-ZANWG</t>
  </si>
  <si>
    <t>K-JKJWL</t>
  </si>
  <si>
    <t>K-AAMSK</t>
  </si>
  <si>
    <t>K-AANVJ</t>
  </si>
  <si>
    <t>K-AANVH</t>
  </si>
  <si>
    <t>K-AANXJ</t>
  </si>
  <si>
    <t>K-SAJPK</t>
  </si>
  <si>
    <t>K-SAJTG</t>
  </si>
  <si>
    <t>K-ZSJZZ</t>
  </si>
  <si>
    <t>K-ZHJ4Z</t>
  </si>
  <si>
    <t>K-ZAJ6Z</t>
  </si>
  <si>
    <t>K-ZSJ6Z</t>
  </si>
  <si>
    <t>K-TAZXZ</t>
  </si>
  <si>
    <t>K-ZLG7Z</t>
  </si>
  <si>
    <t>K-ZACYM</t>
  </si>
  <si>
    <t>K-ZACZM</t>
  </si>
  <si>
    <t>K-ZACZN</t>
  </si>
  <si>
    <t>K-ZLF3M</t>
  </si>
  <si>
    <t>K-ZAF3M</t>
  </si>
  <si>
    <t>K-ZAF7M</t>
  </si>
  <si>
    <t>K-ZAF9M</t>
  </si>
  <si>
    <t>K-ZAFAZ</t>
  </si>
  <si>
    <t>K-ZAFBZ</t>
  </si>
  <si>
    <t>K-ZAT6Z</t>
  </si>
  <si>
    <t>K-ZHT4Z</t>
  </si>
  <si>
    <t>K-ZLT8Z</t>
  </si>
  <si>
    <t>K-ZLTAZ</t>
  </si>
  <si>
    <t>K-ZDU2M</t>
  </si>
  <si>
    <t>K-AAT2M</t>
  </si>
  <si>
    <t>K-ZAF4M</t>
  </si>
  <si>
    <t>NOTES:</t>
  </si>
  <si>
    <t>0-DIMENSION: REAR FACE OF REAR CMBR</t>
  </si>
  <si>
    <t>A-DIMENSION: REAR MOST POINT ON TRAILER</t>
  </si>
  <si>
    <t>B-DIMENSION: REAR FACE OF EACH CMBR</t>
  </si>
  <si>
    <t>C-DIMENSION: REAR POINT OF TNG/BOOM JOINT</t>
  </si>
  <si>
    <t>(INTERSECTION POINT OF I-BEAM FLANGE AND TNG FOR AL I-BEAM TRAILERS)</t>
  </si>
  <si>
    <t>D-DIMENSION: FRONT POINT OF TNG/BOOM JOINT</t>
  </si>
  <si>
    <t>E-DIMENSION: REAR FACE OF TNG LGT</t>
  </si>
  <si>
    <t>F-DIMENSION: REAR FACE OF COUPLER</t>
  </si>
  <si>
    <t>G-DIMENSION: FRONT POINT OF COUPLER</t>
  </si>
  <si>
    <t>H-DIMENSION: INSIDE OF FENDERS</t>
  </si>
  <si>
    <t>I-DIMENSION: OUTSIDE OF FENDERS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</si>
  <si>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</si>
  <si>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</si>
  <si>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</si>
  <si>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</si>
  <si>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</si>
  <si>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</si>
  <si>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</si>
  <si>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</si>
  <si>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</si>
  <si>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TRAILER DESCRIPTION</t>
  </si>
  <si>
    <t>INSIDE FENDER</t>
  </si>
  <si>
    <t>OUTSIDE FENDER</t>
  </si>
  <si>
    <t>ACTUATOR  FRONT</t>
  </si>
  <si>
    <t>ACTUATOR REAR</t>
  </si>
  <si>
    <t>TNG LGHT REAR</t>
  </si>
  <si>
    <t>BOOM JOINT FR</t>
  </si>
  <si>
    <t>BOOM JOINT RR</t>
  </si>
  <si>
    <t>REAR CMBR9</t>
  </si>
  <si>
    <t>REAR CMBR8</t>
  </si>
  <si>
    <t>REAR CMBR7</t>
  </si>
  <si>
    <t>REAR CMBR6</t>
  </si>
  <si>
    <t>REAR CMBR5</t>
  </si>
  <si>
    <t>REAR CMBR4</t>
  </si>
  <si>
    <t>REAR CMBR3</t>
  </si>
  <si>
    <t>REAR CMBR2</t>
  </si>
  <si>
    <t>REAR CMBR1</t>
  </si>
  <si>
    <t>REAR CMBR OVERHANG</t>
  </si>
  <si>
    <t>*</t>
  </si>
  <si>
    <t>GVWR</t>
  </si>
  <si>
    <t>Approx Weight</t>
  </si>
  <si>
    <t>LBS</t>
  </si>
  <si>
    <t>*ALL DIMENSIONS AND WEIGHT ARE APPROXIMATE</t>
  </si>
  <si>
    <t>ALL DIMENSIONS ARE FROM ZERO POINT AT BACK OF THE REAR OF CROSSMEMBER</t>
  </si>
  <si>
    <t>K-TAR5Z</t>
  </si>
  <si>
    <t>TI102BT_29-31_16500_ELE-HYD_D3X</t>
  </si>
  <si>
    <t>K-TAR9Z</t>
  </si>
  <si>
    <t>TI102BT_32-35_16500_ELE-HYD_D3X</t>
  </si>
  <si>
    <t>K-TARBZ</t>
  </si>
  <si>
    <t>TI102BT_32-35ET_16500_ELE-HYD_D3X</t>
  </si>
  <si>
    <t>K-ZLT8N</t>
  </si>
  <si>
    <t>TIEZ102SB_31_16300_ELE-HYD_D3X</t>
  </si>
  <si>
    <t>K-ZLTAN</t>
  </si>
  <si>
    <t>TIEZ102SB_33_16300_ELE-HYD_D3X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</si>
</sst>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2" fontId="0" fillId="0" borderId="0" xfId="0" applyNumberFormat="1" applyBorder="1"/>
    <xf numFmtId="0" fontId="1" fillId="2" borderId="1" xfId="0" applyFont="1" applyFill="1" applyBorder="1"/>
    <xf numFmtId="2" fontId="0" fillId="0" borderId="0" xfId="0" applyNumberFormat="1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1" fontId="0" fillId="0" borderId="0" xfId="0" applyNumberFormat="1" applyFill="1" applyBorder="1" applyAlignment="1">
      <alignment horizontal="center"/>
    </xf>
    <xf numFmtId="2" fontId="1" fillId="2" borderId="1" xfId="0" applyNumberFormat="1" applyFont="1" applyFill="1" applyBorder="1"/>
    <xf numFmtId="0" fontId="0" fillId="0" borderId="1" xfId="0" applyBorder="1"/>
    <xf numFmtId="0" fontId="0" fillId="0" borderId="0" xfId="0"/>
    <xf numFmtId="0" fontId="0" fillId="0" borderId="0" xfId="0"/>
    <xf numFmtId="1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Border="1"/>
    <xf numFmtId="1" fontId="3" fillId="2" borderId="2" xfId="0" applyNumberFormat="1" applyFont="1" applyFill="1" applyBorder="1"/>
    <xf numFmtId="1" fontId="0" fillId="0" borderId="0" xfId="0" applyNumberFormat="1" applyFill="1" applyBorder="1"/>
    <xf numFmtId="0" fontId="0" fillId="0" borderId="0" xfId="0" applyAlignment="1">
      <alignment wrapText="1"/>
    </xf>
    <xf numFmtId="1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center"/>
    </xf>
    <xf numFmtId="1" fontId="6" fillId="0" borderId="0" xfId="0" applyNumberFormat="1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7" fillId="0" borderId="0" xfId="0" applyNumberFormat="1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0" fontId="8" fillId="0" borderId="5" xfId="1" applyFon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0" fontId="8" fillId="0" borderId="7" xfId="1" applyFont="1" applyFill="1" applyBorder="1" applyAlignment="1">
      <alignment horizontal="center" wrapText="1"/>
    </xf>
    <xf numFmtId="1" fontId="0" fillId="0" borderId="6" xfId="0" applyNumberForma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wrapText="1"/>
    </xf>
  </cellXfs>
  <cellStyles count="2">
    <cellStyle name="Normal" xfId="0" builtinId="0"/>
    <cellStyle name="Normal_Sheet2 2" xfId="1"/>
  </cellStyles>
  <dxfs count="0"/>
  <tableStyles count="0" defaultTableStyle="TableStyleMedium2" defaultPivotStyle="PivotStyleLight16"/>
  <colors>
    <mruColors>
      <color rgb="FFFF9900"/>
      <color rgb="FFCCFFCC"/>
      <color rgb="FF339933"/>
      <color rgb="FF808000"/>
      <color rgb="FF0000FF"/>
      <color rgb="FFAE1281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174654</xdr:rowOff>
    </xdr:from>
    <xdr:to>
      <xdr:col>10</xdr:col>
      <xdr:colOff>247650</xdr:colOff>
      <xdr:row>24</xdr:row>
      <xdr:rowOff>117590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4654"/>
          <a:ext cx="7724775" cy="4514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3"/>
  <sheetViews>
    <sheetView tabSelected="1" zoomScaleNormal="100" workbookViewId="0">
      <pane ySplit="27" topLeftCell="A28" activePane="bottomLeft" state="frozen"/>
      <selection pane="bottomLeft" activeCell="X15" sqref="X15"/>
    </sheetView>
  </sheetViews>
  <sheetFormatPr defaultRowHeight="15" x14ac:dyDescent="0.25"/>
  <cols>
    <col min="1" max="1" width="10.28515625" style="11" bestFit="1" customWidth="1"/>
    <col min="2" max="2" width="35.85546875" customWidth="1"/>
    <col min="3" max="3" width="12.42578125" style="21" customWidth="1"/>
    <col min="4" max="4" width="8.140625" style="21" customWidth="1"/>
    <col min="5" max="6" width="8.140625" style="31" customWidth="1"/>
    <col min="7" max="11" width="8.140625" style="21" customWidth="1"/>
    <col min="12" max="12" width="10.85546875" style="21" customWidth="1"/>
    <col min="13" max="13" width="9.5703125" style="31" customWidth="1"/>
    <col min="14" max="14" width="10.5703125" style="31" customWidth="1"/>
    <col min="15" max="16" width="10.7109375" style="21" customWidth="1"/>
    <col min="17" max="17" width="13" style="21" customWidth="1"/>
    <col min="18" max="18" width="7.85546875" style="21" customWidth="1"/>
    <col min="19" max="19" width="9.7109375" style="5" customWidth="1"/>
    <col min="20" max="20" width="10.42578125" style="15" hidden="1" customWidth="1"/>
    <col min="21" max="21" width="9.140625" style="1" hidden="1" customWidth="1"/>
    <col min="22" max="22" width="7.140625" style="5" customWidth="1"/>
    <col min="23" max="23" width="5.7109375" style="5" customWidth="1"/>
    <col min="24" max="24" width="13.140625" style="38" customWidth="1"/>
    <col min="25" max="25" width="9.140625" style="39"/>
  </cols>
  <sheetData>
    <row r="1" spans="3:25" s="12" customFormat="1" x14ac:dyDescent="0.25">
      <c r="C1" s="21"/>
      <c r="D1" s="21"/>
      <c r="E1" s="31"/>
      <c r="F1" s="31"/>
      <c r="G1" s="21"/>
      <c r="H1" s="21"/>
      <c r="I1" s="21"/>
      <c r="J1" s="21"/>
      <c r="K1" s="21"/>
      <c r="L1" s="21"/>
      <c r="M1" s="31"/>
      <c r="N1" s="31"/>
      <c r="O1" s="21"/>
      <c r="P1" s="21"/>
      <c r="Q1" s="21"/>
      <c r="R1" s="21"/>
      <c r="S1" s="5"/>
      <c r="T1" s="15"/>
      <c r="U1" s="1"/>
      <c r="V1" s="5"/>
      <c r="W1" s="5"/>
      <c r="X1" s="38"/>
      <c r="Y1" s="39"/>
    </row>
    <row r="2" spans="3:25" s="12" customFormat="1" x14ac:dyDescent="0.25">
      <c r="C2" s="21"/>
      <c r="D2" s="21"/>
      <c r="E2" s="31"/>
      <c r="F2" s="31"/>
      <c r="G2" s="21"/>
      <c r="H2" s="21"/>
      <c r="I2" s="21"/>
      <c r="J2" s="21"/>
      <c r="K2" s="21"/>
      <c r="L2" s="21"/>
      <c r="M2" s="32" t="s">
        <v>518</v>
      </c>
      <c r="N2" s="31"/>
      <c r="O2" s="21"/>
      <c r="P2" s="21"/>
      <c r="Q2" s="21"/>
      <c r="R2" s="21"/>
      <c r="S2" s="5"/>
      <c r="T2" s="15"/>
      <c r="U2" s="1"/>
      <c r="V2" s="5"/>
      <c r="W2" s="5"/>
      <c r="X2" s="38"/>
      <c r="Y2" s="39"/>
    </row>
    <row r="3" spans="3:25" s="12" customFormat="1" x14ac:dyDescent="0.25">
      <c r="C3" s="21"/>
      <c r="D3" s="21"/>
      <c r="E3" s="31"/>
      <c r="F3" s="31"/>
      <c r="G3" s="21"/>
      <c r="H3" s="21"/>
      <c r="I3" s="21"/>
      <c r="J3" s="21"/>
      <c r="K3" s="21"/>
      <c r="L3" s="21"/>
      <c r="M3" s="12" t="s">
        <v>562</v>
      </c>
      <c r="N3" s="31"/>
      <c r="O3" s="21"/>
      <c r="P3" s="21"/>
      <c r="Q3" s="21"/>
      <c r="R3" s="21"/>
      <c r="S3" s="5"/>
      <c r="T3" s="15"/>
      <c r="U3" s="1"/>
      <c r="V3" s="5"/>
      <c r="W3" s="5"/>
      <c r="X3" s="38"/>
      <c r="Y3" s="39"/>
    </row>
    <row r="4" spans="3:25" s="12" customFormat="1" x14ac:dyDescent="0.25">
      <c r="C4" s="21"/>
      <c r="D4" s="21"/>
      <c r="E4" s="31"/>
      <c r="F4" s="31"/>
      <c r="G4" s="21"/>
      <c r="H4" s="21"/>
      <c r="I4" s="21"/>
      <c r="J4" s="21"/>
      <c r="K4" s="21"/>
      <c r="L4" s="21"/>
      <c r="M4" s="33" t="s">
        <v>519</v>
      </c>
      <c r="N4" s="31"/>
      <c r="O4" s="21"/>
      <c r="P4" s="21"/>
      <c r="Q4" s="21"/>
      <c r="R4" s="21"/>
      <c r="S4" s="5"/>
      <c r="T4" s="15"/>
      <c r="U4" s="1"/>
      <c r="V4" s="5"/>
      <c r="W4" s="5"/>
      <c r="X4" s="38"/>
      <c r="Y4" s="39"/>
    </row>
    <row r="5" spans="3:25" s="12" customFormat="1" x14ac:dyDescent="0.25">
      <c r="C5" s="21"/>
      <c r="D5" s="21"/>
      <c r="E5" s="31"/>
      <c r="F5" s="31"/>
      <c r="G5" s="21"/>
      <c r="H5" s="21"/>
      <c r="I5" s="21"/>
      <c r="J5" s="21"/>
      <c r="K5" s="21"/>
      <c r="L5" s="21"/>
      <c r="M5" s="33" t="s">
        <v>520</v>
      </c>
      <c r="N5" s="31"/>
      <c r="O5" s="21"/>
      <c r="P5" s="21"/>
      <c r="Q5" s="21"/>
      <c r="R5" s="21"/>
      <c r="S5" s="5"/>
      <c r="T5" s="15"/>
      <c r="U5" s="1"/>
      <c r="V5" s="5"/>
      <c r="W5" s="5"/>
      <c r="X5" s="38"/>
      <c r="Y5" s="39"/>
    </row>
    <row r="6" spans="3:25" s="12" customFormat="1" x14ac:dyDescent="0.25">
      <c r="C6" s="21"/>
      <c r="D6" s="21"/>
      <c r="E6" s="31"/>
      <c r="F6" s="31"/>
      <c r="G6" s="21"/>
      <c r="H6" s="21"/>
      <c r="I6" s="21"/>
      <c r="J6" s="21"/>
      <c r="K6" s="21"/>
      <c r="L6" s="21"/>
      <c r="M6" s="33" t="s">
        <v>521</v>
      </c>
      <c r="N6" s="31"/>
      <c r="O6" s="21"/>
      <c r="P6" s="21"/>
      <c r="Q6" s="21"/>
      <c r="R6" s="21"/>
      <c r="S6" s="5"/>
      <c r="T6" s="15"/>
      <c r="U6" s="1"/>
      <c r="V6" s="5"/>
      <c r="W6" s="5"/>
      <c r="X6" s="38"/>
      <c r="Y6" s="39"/>
    </row>
    <row r="7" spans="3:25" s="12" customFormat="1" x14ac:dyDescent="0.25">
      <c r="C7" s="21"/>
      <c r="D7" s="21"/>
      <c r="E7" s="31"/>
      <c r="F7" s="31"/>
      <c r="G7" s="21"/>
      <c r="H7" s="21"/>
      <c r="I7" s="21"/>
      <c r="J7" s="21"/>
      <c r="K7" s="21"/>
      <c r="L7" s="21"/>
      <c r="M7" s="33" t="s">
        <v>522</v>
      </c>
      <c r="N7" s="31"/>
      <c r="O7" s="21"/>
      <c r="P7" s="21"/>
      <c r="Q7" s="21"/>
      <c r="R7" s="21"/>
      <c r="S7" s="5"/>
      <c r="T7" s="15"/>
      <c r="U7" s="1"/>
      <c r="V7" s="5"/>
      <c r="W7" s="5"/>
      <c r="X7" s="38"/>
      <c r="Y7" s="39"/>
    </row>
    <row r="8" spans="3:25" s="12" customFormat="1" x14ac:dyDescent="0.25">
      <c r="C8" s="21"/>
      <c r="D8" s="21"/>
      <c r="E8" s="31"/>
      <c r="F8" s="31"/>
      <c r="G8" s="21"/>
      <c r="H8" s="21"/>
      <c r="I8" s="21"/>
      <c r="J8" s="21"/>
      <c r="K8" s="21"/>
      <c r="L8" s="21"/>
      <c r="M8" s="33"/>
      <c r="N8" s="33" t="s">
        <v>523</v>
      </c>
      <c r="O8" s="30"/>
      <c r="P8" s="21"/>
      <c r="Q8" s="21"/>
      <c r="R8" s="21"/>
      <c r="S8" s="5"/>
      <c r="T8" s="15"/>
      <c r="U8" s="1"/>
      <c r="V8" s="5"/>
      <c r="W8" s="5"/>
      <c r="X8" s="38"/>
      <c r="Y8" s="39"/>
    </row>
    <row r="9" spans="3:25" s="12" customFormat="1" x14ac:dyDescent="0.25">
      <c r="C9" s="21"/>
      <c r="D9" s="21"/>
      <c r="E9" s="31"/>
      <c r="F9" s="31"/>
      <c r="G9" s="21"/>
      <c r="H9" s="21"/>
      <c r="I9" s="21"/>
      <c r="J9" s="21"/>
      <c r="K9" s="21"/>
      <c r="L9" s="21"/>
      <c r="M9" s="33" t="s">
        <v>524</v>
      </c>
      <c r="N9" s="31"/>
      <c r="O9" s="21"/>
      <c r="P9" s="21"/>
      <c r="Q9" s="21"/>
      <c r="R9" s="21"/>
      <c r="S9" s="5"/>
      <c r="T9" s="15"/>
      <c r="U9" s="1"/>
      <c r="V9" s="5"/>
      <c r="W9" s="5"/>
      <c r="X9" s="38"/>
      <c r="Y9" s="39"/>
    </row>
    <row r="10" spans="3:25" s="12" customFormat="1" x14ac:dyDescent="0.25">
      <c r="C10" s="21"/>
      <c r="D10" s="21"/>
      <c r="E10" s="31"/>
      <c r="F10" s="31"/>
      <c r="G10" s="21"/>
      <c r="H10" s="21"/>
      <c r="I10" s="21"/>
      <c r="J10" s="21"/>
      <c r="K10" s="21"/>
      <c r="L10" s="21"/>
      <c r="M10" s="33" t="s">
        <v>525</v>
      </c>
      <c r="N10" s="31"/>
      <c r="O10" s="21"/>
      <c r="P10" s="21"/>
      <c r="Q10" s="21"/>
      <c r="R10" s="21"/>
      <c r="S10" s="5"/>
      <c r="T10" s="15"/>
      <c r="U10" s="1"/>
      <c r="V10" s="5"/>
      <c r="W10" s="5"/>
      <c r="X10" s="38"/>
      <c r="Y10" s="39"/>
    </row>
    <row r="11" spans="3:25" s="12" customFormat="1" x14ac:dyDescent="0.25">
      <c r="C11" s="21"/>
      <c r="D11" s="21"/>
      <c r="E11" s="31"/>
      <c r="F11" s="31"/>
      <c r="G11" s="21"/>
      <c r="H11" s="21"/>
      <c r="I11" s="21"/>
      <c r="J11" s="21"/>
      <c r="K11" s="21"/>
      <c r="L11" s="21"/>
      <c r="M11" s="33" t="s">
        <v>526</v>
      </c>
      <c r="N11" s="31"/>
      <c r="O11" s="21"/>
      <c r="P11" s="21"/>
      <c r="Q11" s="21"/>
      <c r="R11" s="21"/>
      <c r="S11" s="5"/>
      <c r="T11" s="15"/>
      <c r="U11" s="1"/>
      <c r="V11" s="5"/>
      <c r="W11" s="5"/>
      <c r="X11" s="38"/>
      <c r="Y11" s="39"/>
    </row>
    <row r="12" spans="3:25" s="12" customFormat="1" x14ac:dyDescent="0.25">
      <c r="C12" s="21"/>
      <c r="D12" s="21"/>
      <c r="E12" s="31"/>
      <c r="F12" s="31"/>
      <c r="G12" s="21"/>
      <c r="H12" s="21"/>
      <c r="I12" s="21"/>
      <c r="J12" s="21"/>
      <c r="K12" s="21"/>
      <c r="L12" s="21"/>
      <c r="M12" s="33" t="s">
        <v>527</v>
      </c>
      <c r="N12" s="31"/>
      <c r="O12" s="21"/>
      <c r="P12" s="21"/>
      <c r="Q12" s="21"/>
      <c r="R12" s="21"/>
      <c r="S12" s="5"/>
      <c r="T12" s="15"/>
      <c r="U12" s="1"/>
      <c r="V12" s="5"/>
      <c r="W12" s="5"/>
      <c r="X12" s="38"/>
      <c r="Y12" s="39"/>
    </row>
    <row r="13" spans="3:25" s="12" customFormat="1" x14ac:dyDescent="0.25">
      <c r="C13" s="21"/>
      <c r="D13" s="21"/>
      <c r="E13" s="31"/>
      <c r="F13" s="31"/>
      <c r="G13" s="21"/>
      <c r="H13" s="21"/>
      <c r="I13" s="21"/>
      <c r="J13" s="21"/>
      <c r="K13" s="21"/>
      <c r="L13" s="21"/>
      <c r="M13" s="33" t="s">
        <v>528</v>
      </c>
      <c r="N13" s="31"/>
      <c r="O13" s="21"/>
      <c r="P13" s="21"/>
      <c r="Q13" s="21"/>
      <c r="R13" s="21"/>
      <c r="S13" s="5"/>
      <c r="T13" s="15"/>
      <c r="U13" s="1"/>
      <c r="V13" s="5"/>
      <c r="W13" s="5"/>
      <c r="X13" s="38"/>
      <c r="Y13" s="39"/>
    </row>
    <row r="14" spans="3:25" s="12" customFormat="1" x14ac:dyDescent="0.25">
      <c r="C14" s="21"/>
      <c r="D14" s="21"/>
      <c r="E14" s="31"/>
      <c r="F14" s="31"/>
      <c r="G14" s="21"/>
      <c r="H14" s="21"/>
      <c r="I14" s="21"/>
      <c r="J14" s="21"/>
      <c r="K14" s="21"/>
      <c r="L14" s="21"/>
      <c r="M14" s="33" t="s">
        <v>529</v>
      </c>
      <c r="N14" s="31"/>
      <c r="O14" s="21"/>
      <c r="P14" s="21"/>
      <c r="Q14" s="21"/>
      <c r="R14" s="21"/>
      <c r="S14" s="5"/>
      <c r="T14" s="15"/>
      <c r="U14" s="1"/>
      <c r="V14" s="5"/>
      <c r="W14" s="5"/>
      <c r="X14" s="38"/>
      <c r="Y14" s="39"/>
    </row>
    <row r="15" spans="3:25" s="12" customFormat="1" x14ac:dyDescent="0.25">
      <c r="C15" s="21"/>
      <c r="D15" s="21"/>
      <c r="E15" s="31"/>
      <c r="F15" s="31"/>
      <c r="G15" s="21"/>
      <c r="H15" s="21"/>
      <c r="I15" s="21"/>
      <c r="J15" s="21"/>
      <c r="K15" s="21"/>
      <c r="L15" s="21"/>
      <c r="M15" s="31"/>
      <c r="N15" s="31"/>
      <c r="O15" s="21"/>
      <c r="P15" s="21"/>
      <c r="Q15" s="21"/>
      <c r="R15" s="21"/>
      <c r="S15" s="5"/>
      <c r="T15" s="15"/>
      <c r="U15" s="1"/>
      <c r="V15" s="5"/>
      <c r="W15" s="5"/>
      <c r="X15" s="38"/>
      <c r="Y15" s="39"/>
    </row>
    <row r="16" spans="3:25" s="12" customFormat="1" x14ac:dyDescent="0.25">
      <c r="C16" s="21"/>
      <c r="D16" s="21"/>
      <c r="E16" s="31"/>
      <c r="F16" s="31"/>
      <c r="G16" s="21"/>
      <c r="H16" s="21"/>
      <c r="I16" s="21"/>
      <c r="J16" s="21"/>
      <c r="K16" s="21"/>
      <c r="L16" s="21"/>
      <c r="M16" s="36" t="s">
        <v>561</v>
      </c>
      <c r="N16" s="31"/>
      <c r="O16" s="21"/>
      <c r="P16" s="21"/>
      <c r="Q16" s="21"/>
      <c r="R16" s="21"/>
      <c r="S16" s="5"/>
      <c r="T16" s="15"/>
      <c r="U16" s="1"/>
      <c r="V16" s="5"/>
      <c r="W16" s="5"/>
      <c r="X16" s="38"/>
      <c r="Y16" s="39"/>
    </row>
    <row r="17" spans="1:25" s="12" customFormat="1" x14ac:dyDescent="0.25">
      <c r="C17" s="21"/>
      <c r="D17" s="21"/>
      <c r="E17" s="31"/>
      <c r="F17" s="31"/>
      <c r="G17" s="21"/>
      <c r="H17" s="21"/>
      <c r="I17" s="21"/>
      <c r="J17" s="21"/>
      <c r="K17" s="21"/>
      <c r="L17" s="21"/>
      <c r="M17" s="31"/>
      <c r="N17" s="31"/>
      <c r="O17" s="21"/>
      <c r="P17" s="21"/>
      <c r="Q17" s="21"/>
      <c r="R17" s="21"/>
      <c r="S17" s="5"/>
      <c r="T17" s="15"/>
      <c r="U17" s="1"/>
      <c r="V17" s="5"/>
      <c r="W17" s="5"/>
      <c r="X17" s="38"/>
      <c r="Y17" s="39"/>
    </row>
    <row r="18" spans="1:25" s="12" customFormat="1" x14ac:dyDescent="0.25">
      <c r="C18" s="21"/>
      <c r="D18" s="21"/>
      <c r="E18" s="31"/>
      <c r="F18" s="31"/>
      <c r="G18" s="21"/>
      <c r="H18" s="21"/>
      <c r="I18" s="21"/>
      <c r="J18" s="21"/>
      <c r="K18" s="21"/>
      <c r="L18" s="21"/>
      <c r="M18" s="31"/>
      <c r="N18" s="31"/>
      <c r="O18" s="21"/>
      <c r="P18" s="21"/>
      <c r="Q18" s="21"/>
      <c r="R18" s="21"/>
      <c r="S18" s="5"/>
      <c r="T18" s="15"/>
      <c r="U18" s="1"/>
      <c r="V18" s="5"/>
      <c r="W18" s="5"/>
      <c r="X18" s="38"/>
      <c r="Y18" s="39"/>
    </row>
    <row r="19" spans="1:25" s="12" customFormat="1" x14ac:dyDescent="0.25">
      <c r="C19" s="21"/>
      <c r="D19" s="21"/>
      <c r="E19" s="31"/>
      <c r="F19" s="31"/>
      <c r="G19" s="21"/>
      <c r="H19" s="21"/>
      <c r="I19" s="21"/>
      <c r="J19" s="21"/>
      <c r="K19" s="21"/>
      <c r="L19" s="21"/>
      <c r="M19" s="31"/>
      <c r="N19" s="31"/>
      <c r="O19" s="21"/>
      <c r="P19" s="21"/>
      <c r="Q19" s="21"/>
      <c r="R19" s="21"/>
      <c r="S19" s="5"/>
      <c r="T19" s="15"/>
      <c r="U19" s="1"/>
      <c r="V19" s="5"/>
      <c r="W19" s="5"/>
      <c r="X19" s="38"/>
      <c r="Y19" s="39"/>
    </row>
    <row r="20" spans="1:25" s="12" customFormat="1" x14ac:dyDescent="0.25">
      <c r="C20" s="21"/>
      <c r="D20" s="21"/>
      <c r="E20" s="31"/>
      <c r="F20" s="31"/>
      <c r="G20" s="21"/>
      <c r="H20" s="21"/>
      <c r="I20" s="21"/>
      <c r="J20" s="21"/>
      <c r="K20" s="21"/>
      <c r="L20" s="21"/>
      <c r="M20" s="31"/>
      <c r="N20" s="31"/>
      <c r="O20" s="21"/>
      <c r="P20" s="21"/>
      <c r="Q20" s="21"/>
      <c r="R20" s="21"/>
      <c r="S20" s="5"/>
      <c r="T20" s="15"/>
      <c r="U20" s="1"/>
      <c r="V20" s="5"/>
      <c r="W20" s="5"/>
      <c r="X20" s="38"/>
      <c r="Y20" s="39"/>
    </row>
    <row r="21" spans="1:25" s="12" customFormat="1" x14ac:dyDescent="0.25">
      <c r="C21" s="21"/>
      <c r="D21" s="21"/>
      <c r="E21" s="31"/>
      <c r="F21" s="31"/>
      <c r="G21" s="21"/>
      <c r="H21" s="21"/>
      <c r="I21" s="21"/>
      <c r="J21" s="21"/>
      <c r="K21" s="21"/>
      <c r="L21" s="21"/>
      <c r="M21" s="31"/>
      <c r="N21" s="31"/>
      <c r="O21" s="21"/>
      <c r="P21" s="21"/>
      <c r="Q21" s="21"/>
      <c r="R21" s="21"/>
      <c r="S21" s="5"/>
      <c r="T21" s="15"/>
      <c r="U21" s="1"/>
      <c r="V21" s="5"/>
      <c r="W21" s="5"/>
      <c r="X21" s="38"/>
      <c r="Y21" s="39"/>
    </row>
    <row r="22" spans="1:25" s="12" customFormat="1" x14ac:dyDescent="0.25">
      <c r="C22" s="21"/>
      <c r="D22" s="21"/>
      <c r="E22" s="31"/>
      <c r="F22" s="31"/>
      <c r="G22" s="21"/>
      <c r="H22" s="21"/>
      <c r="I22" s="21"/>
      <c r="J22" s="21"/>
      <c r="K22" s="21"/>
      <c r="L22" s="21"/>
      <c r="M22" s="31"/>
      <c r="N22" s="31"/>
      <c r="O22" s="21"/>
      <c r="P22" s="21"/>
      <c r="Q22" s="21"/>
      <c r="R22" s="21"/>
      <c r="S22" s="5"/>
      <c r="T22" s="15"/>
      <c r="U22" s="1"/>
      <c r="V22" s="5"/>
      <c r="W22" s="5"/>
      <c r="X22" s="38"/>
      <c r="Y22" s="39"/>
    </row>
    <row r="23" spans="1:25" s="12" customFormat="1" x14ac:dyDescent="0.25">
      <c r="C23" s="21"/>
      <c r="D23" s="21"/>
      <c r="E23" s="31"/>
      <c r="F23" s="31"/>
      <c r="G23" s="21"/>
      <c r="H23" s="21"/>
      <c r="I23" s="21"/>
      <c r="J23" s="21"/>
      <c r="K23" s="21"/>
      <c r="L23" s="21"/>
      <c r="M23" s="31"/>
      <c r="N23" s="31"/>
      <c r="O23" s="21"/>
      <c r="P23" s="21"/>
      <c r="Q23" s="21"/>
      <c r="R23" s="21"/>
      <c r="S23" s="5"/>
      <c r="T23" s="15"/>
      <c r="U23" s="1"/>
      <c r="V23" s="5"/>
      <c r="W23" s="5"/>
      <c r="X23" s="38"/>
      <c r="Y23" s="39"/>
    </row>
    <row r="24" spans="1:25" s="12" customFormat="1" x14ac:dyDescent="0.25">
      <c r="C24" s="21"/>
      <c r="D24" s="21"/>
      <c r="E24" s="31"/>
      <c r="F24" s="31"/>
      <c r="G24" s="21"/>
      <c r="H24" s="21"/>
      <c r="I24" s="21"/>
      <c r="J24" s="21"/>
      <c r="K24" s="21"/>
      <c r="L24" s="21"/>
      <c r="M24" s="31"/>
      <c r="N24" s="31"/>
      <c r="O24" s="21"/>
      <c r="P24" s="21"/>
      <c r="Q24" s="21"/>
      <c r="R24" s="21"/>
      <c r="S24" s="5"/>
      <c r="T24" s="15"/>
      <c r="U24" s="1"/>
      <c r="V24" s="5"/>
      <c r="W24" s="5"/>
      <c r="X24" s="38"/>
      <c r="Y24" s="39"/>
    </row>
    <row r="25" spans="1:25" s="12" customFormat="1" x14ac:dyDescent="0.25">
      <c r="C25" s="21"/>
      <c r="D25" s="21"/>
      <c r="E25" s="31"/>
      <c r="F25" s="31"/>
      <c r="G25" s="21"/>
      <c r="H25" s="21"/>
      <c r="I25" s="21"/>
      <c r="J25" s="21"/>
      <c r="K25" s="21"/>
      <c r="L25" s="21"/>
      <c r="M25" s="31"/>
      <c r="N25" s="31"/>
      <c r="O25" s="21"/>
      <c r="P25" s="21"/>
      <c r="Q25" s="21"/>
      <c r="R25" s="21"/>
      <c r="S25" s="5"/>
      <c r="T25" s="15"/>
      <c r="U25" s="1"/>
      <c r="V25" s="5"/>
      <c r="W25" s="5"/>
      <c r="X25" s="38"/>
      <c r="Y25" s="39"/>
    </row>
    <row r="26" spans="1:25" s="18" customFormat="1" ht="27" customHeight="1" x14ac:dyDescent="0.25">
      <c r="A26" s="18" t="s">
        <v>557</v>
      </c>
      <c r="C26" s="22" t="s">
        <v>556</v>
      </c>
      <c r="D26" s="22" t="s">
        <v>555</v>
      </c>
      <c r="E26" s="34" t="s">
        <v>554</v>
      </c>
      <c r="F26" s="34" t="s">
        <v>553</v>
      </c>
      <c r="G26" s="22" t="s">
        <v>552</v>
      </c>
      <c r="H26" s="22" t="s">
        <v>551</v>
      </c>
      <c r="I26" s="22" t="s">
        <v>550</v>
      </c>
      <c r="J26" s="22" t="s">
        <v>549</v>
      </c>
      <c r="K26" s="22" t="s">
        <v>548</v>
      </c>
      <c r="L26" s="22" t="s">
        <v>547</v>
      </c>
      <c r="M26" s="34" t="s">
        <v>546</v>
      </c>
      <c r="N26" s="34" t="s">
        <v>545</v>
      </c>
      <c r="O26" s="22" t="s">
        <v>544</v>
      </c>
      <c r="P26" s="22" t="s">
        <v>543</v>
      </c>
      <c r="Q26" s="22" t="s">
        <v>542</v>
      </c>
      <c r="R26" s="22" t="s">
        <v>540</v>
      </c>
      <c r="S26" s="23" t="s">
        <v>541</v>
      </c>
      <c r="T26" s="19"/>
      <c r="U26" s="20"/>
      <c r="V26" s="49" t="s">
        <v>261</v>
      </c>
      <c r="W26" s="49"/>
      <c r="X26" s="48" t="s">
        <v>559</v>
      </c>
      <c r="Y26" s="48" t="s">
        <v>558</v>
      </c>
    </row>
    <row r="27" spans="1:25" s="2" customFormat="1" ht="18.75" x14ac:dyDescent="0.3">
      <c r="A27" s="2" t="s">
        <v>0</v>
      </c>
      <c r="B27" s="2" t="s">
        <v>539</v>
      </c>
      <c r="C27" s="25" t="s">
        <v>188</v>
      </c>
      <c r="D27" s="25" t="s">
        <v>530</v>
      </c>
      <c r="E27" s="25" t="s">
        <v>531</v>
      </c>
      <c r="F27" s="25" t="s">
        <v>532</v>
      </c>
      <c r="G27" s="25" t="s">
        <v>533</v>
      </c>
      <c r="H27" s="25" t="s">
        <v>534</v>
      </c>
      <c r="I27" s="25" t="s">
        <v>535</v>
      </c>
      <c r="J27" s="25" t="s">
        <v>536</v>
      </c>
      <c r="K27" s="25" t="s">
        <v>537</v>
      </c>
      <c r="L27" s="25" t="s">
        <v>538</v>
      </c>
      <c r="M27" s="25" t="s">
        <v>189</v>
      </c>
      <c r="N27" s="25" t="s">
        <v>190</v>
      </c>
      <c r="O27" s="25" t="s">
        <v>191</v>
      </c>
      <c r="P27" s="25" t="s">
        <v>192</v>
      </c>
      <c r="Q27" s="25" t="s">
        <v>193</v>
      </c>
      <c r="R27" s="24" t="s">
        <v>194</v>
      </c>
      <c r="S27" s="25" t="s">
        <v>195</v>
      </c>
      <c r="T27" s="16" t="s">
        <v>259</v>
      </c>
      <c r="U27" s="9"/>
      <c r="V27" s="13" t="s">
        <v>262</v>
      </c>
      <c r="W27" s="14" t="s">
        <v>260</v>
      </c>
      <c r="X27" s="47" t="s">
        <v>560</v>
      </c>
      <c r="Y27" s="47" t="s">
        <v>560</v>
      </c>
    </row>
    <row r="28" spans="1:25" x14ac:dyDescent="0.25">
      <c r="A28" s="10" t="s">
        <v>276</v>
      </c>
      <c r="B28" s="6" t="s">
        <v>124</v>
      </c>
      <c r="C28" s="27">
        <v>6.55</v>
      </c>
      <c r="D28" s="27">
        <v>44</v>
      </c>
      <c r="E28" s="28" t="s">
        <v>196</v>
      </c>
      <c r="F28" s="27">
        <v>81.819999999999993</v>
      </c>
      <c r="G28" s="27" t="s">
        <v>196</v>
      </c>
      <c r="H28" s="27" t="s">
        <v>196</v>
      </c>
      <c r="I28" s="27" t="s">
        <v>196</v>
      </c>
      <c r="J28" s="27" t="s">
        <v>196</v>
      </c>
      <c r="K28" s="27" t="s">
        <v>196</v>
      </c>
      <c r="L28" s="27" t="s">
        <v>196</v>
      </c>
      <c r="M28" s="28" t="s">
        <v>196</v>
      </c>
      <c r="N28" s="28" t="s">
        <v>196</v>
      </c>
      <c r="O28" s="27" t="s">
        <v>196</v>
      </c>
      <c r="P28" s="27">
        <v>142.41</v>
      </c>
      <c r="Q28" s="27">
        <v>152.84</v>
      </c>
      <c r="R28" s="26">
        <v>84</v>
      </c>
      <c r="S28" s="27">
        <v>98.77</v>
      </c>
      <c r="T28" s="15">
        <f t="shared" ref="T28:T91" si="0">SUM(C28+Q28)</f>
        <v>159.39000000000001</v>
      </c>
      <c r="U28" s="1">
        <f t="shared" ref="U28:U91" si="1">SUM(T28/12)</f>
        <v>13.282500000000001</v>
      </c>
      <c r="V28" s="40">
        <f t="shared" ref="V28:V91" si="2">ROUNDDOWN(U28,0)</f>
        <v>13</v>
      </c>
      <c r="W28" s="40">
        <f t="shared" ref="W28:W91" si="3">SUM(U28-V28)*12</f>
        <v>3.3900000000000077</v>
      </c>
      <c r="X28" s="41">
        <v>325</v>
      </c>
      <c r="Y28" s="41">
        <v>1775</v>
      </c>
    </row>
    <row r="29" spans="1:25" x14ac:dyDescent="0.25">
      <c r="A29" s="10" t="s">
        <v>277</v>
      </c>
      <c r="B29" s="6" t="s">
        <v>125</v>
      </c>
      <c r="C29" s="27">
        <v>6.06</v>
      </c>
      <c r="D29" s="27">
        <v>60</v>
      </c>
      <c r="E29" s="28" t="s">
        <v>196</v>
      </c>
      <c r="F29" s="27">
        <v>123.82</v>
      </c>
      <c r="G29" s="27" t="s">
        <v>196</v>
      </c>
      <c r="H29" s="27" t="s">
        <v>196</v>
      </c>
      <c r="I29" s="27" t="s">
        <v>196</v>
      </c>
      <c r="J29" s="27" t="s">
        <v>196</v>
      </c>
      <c r="K29" s="27" t="s">
        <v>196</v>
      </c>
      <c r="L29" s="27" t="s">
        <v>196</v>
      </c>
      <c r="M29" s="28" t="s">
        <v>196</v>
      </c>
      <c r="N29" s="28" t="s">
        <v>196</v>
      </c>
      <c r="O29" s="27" t="s">
        <v>196</v>
      </c>
      <c r="P29" s="27">
        <v>184.41</v>
      </c>
      <c r="Q29" s="27">
        <v>194.84</v>
      </c>
      <c r="R29" s="26">
        <v>82.73</v>
      </c>
      <c r="S29" s="27">
        <v>99.96</v>
      </c>
      <c r="T29" s="15">
        <f t="shared" si="0"/>
        <v>200.9</v>
      </c>
      <c r="U29" s="1">
        <f t="shared" si="1"/>
        <v>16.741666666666667</v>
      </c>
      <c r="V29" s="42">
        <f t="shared" si="2"/>
        <v>16</v>
      </c>
      <c r="W29" s="42">
        <f t="shared" si="3"/>
        <v>8.9000000000000057</v>
      </c>
      <c r="X29" s="43">
        <v>593</v>
      </c>
      <c r="Y29" s="43">
        <v>2700</v>
      </c>
    </row>
    <row r="30" spans="1:25" x14ac:dyDescent="0.25">
      <c r="A30" s="10" t="s">
        <v>278</v>
      </c>
      <c r="B30" s="7" t="s">
        <v>18</v>
      </c>
      <c r="C30" s="27">
        <v>3.98</v>
      </c>
      <c r="D30" s="27">
        <v>80</v>
      </c>
      <c r="E30" s="28" t="s">
        <v>196</v>
      </c>
      <c r="F30" s="27" t="s">
        <v>196</v>
      </c>
      <c r="G30" s="27" t="s">
        <v>196</v>
      </c>
      <c r="H30" s="27" t="s">
        <v>196</v>
      </c>
      <c r="I30" s="27" t="s">
        <v>196</v>
      </c>
      <c r="J30" s="27" t="s">
        <v>196</v>
      </c>
      <c r="K30" s="27" t="s">
        <v>196</v>
      </c>
      <c r="L30" s="27" t="s">
        <v>196</v>
      </c>
      <c r="M30" s="28">
        <v>161.51</v>
      </c>
      <c r="N30" s="28">
        <v>175.16</v>
      </c>
      <c r="O30" s="27">
        <v>198.87</v>
      </c>
      <c r="P30" s="27">
        <v>229.42</v>
      </c>
      <c r="Q30" s="27">
        <v>240.32</v>
      </c>
      <c r="R30" s="26">
        <v>80.14</v>
      </c>
      <c r="S30" s="27">
        <v>101.61</v>
      </c>
      <c r="T30" s="15">
        <f t="shared" si="0"/>
        <v>244.29999999999998</v>
      </c>
      <c r="U30" s="1">
        <f t="shared" si="1"/>
        <v>20.358333333333331</v>
      </c>
      <c r="V30" s="42">
        <f t="shared" si="2"/>
        <v>20</v>
      </c>
      <c r="W30" s="42">
        <f t="shared" si="3"/>
        <v>4.2999999999999687</v>
      </c>
      <c r="X30" s="43">
        <v>640</v>
      </c>
      <c r="Y30" s="43">
        <v>3500</v>
      </c>
    </row>
    <row r="31" spans="1:25" x14ac:dyDescent="0.25">
      <c r="A31" s="10" t="s">
        <v>279</v>
      </c>
      <c r="B31" s="7" t="s">
        <v>19</v>
      </c>
      <c r="C31" s="27">
        <v>3.98</v>
      </c>
      <c r="D31" s="27">
        <v>92</v>
      </c>
      <c r="E31" s="28" t="s">
        <v>196</v>
      </c>
      <c r="F31" s="27" t="s">
        <v>196</v>
      </c>
      <c r="G31" s="27" t="s">
        <v>196</v>
      </c>
      <c r="H31" s="27" t="s">
        <v>196</v>
      </c>
      <c r="I31" s="27" t="s">
        <v>196</v>
      </c>
      <c r="J31" s="27" t="s">
        <v>196</v>
      </c>
      <c r="K31" s="27" t="s">
        <v>196</v>
      </c>
      <c r="L31" s="27" t="s">
        <v>196</v>
      </c>
      <c r="M31" s="28">
        <v>173.51</v>
      </c>
      <c r="N31" s="28">
        <v>187.16</v>
      </c>
      <c r="O31" s="27">
        <v>210.87</v>
      </c>
      <c r="P31" s="27">
        <v>241.42</v>
      </c>
      <c r="Q31" s="27">
        <v>252.32</v>
      </c>
      <c r="R31" s="26">
        <v>80.14</v>
      </c>
      <c r="S31" s="27">
        <v>101.61</v>
      </c>
      <c r="T31" s="15">
        <f t="shared" si="0"/>
        <v>256.3</v>
      </c>
      <c r="U31" s="1">
        <f t="shared" si="1"/>
        <v>21.358333333333334</v>
      </c>
      <c r="V31" s="42">
        <f t="shared" si="2"/>
        <v>21</v>
      </c>
      <c r="W31" s="42">
        <f t="shared" si="3"/>
        <v>4.3000000000000114</v>
      </c>
      <c r="X31" s="43">
        <v>640</v>
      </c>
      <c r="Y31" s="43">
        <v>3500</v>
      </c>
    </row>
    <row r="32" spans="1:25" x14ac:dyDescent="0.25">
      <c r="A32" s="10" t="s">
        <v>280</v>
      </c>
      <c r="B32" s="7" t="s">
        <v>20</v>
      </c>
      <c r="C32" s="27">
        <v>3.98</v>
      </c>
      <c r="D32" s="27">
        <v>92</v>
      </c>
      <c r="E32" s="28" t="s">
        <v>196</v>
      </c>
      <c r="F32" s="27" t="s">
        <v>196</v>
      </c>
      <c r="G32" s="27" t="s">
        <v>196</v>
      </c>
      <c r="H32" s="27" t="s">
        <v>196</v>
      </c>
      <c r="I32" s="27" t="s">
        <v>196</v>
      </c>
      <c r="J32" s="27" t="s">
        <v>196</v>
      </c>
      <c r="K32" s="27" t="s">
        <v>196</v>
      </c>
      <c r="L32" s="27" t="s">
        <v>196</v>
      </c>
      <c r="M32" s="28">
        <v>173.51</v>
      </c>
      <c r="N32" s="28">
        <v>187.16</v>
      </c>
      <c r="O32" s="27">
        <v>210.87</v>
      </c>
      <c r="P32" s="27">
        <v>241.42</v>
      </c>
      <c r="Q32" s="27">
        <v>252.32</v>
      </c>
      <c r="R32" s="26">
        <v>80.14</v>
      </c>
      <c r="S32" s="27">
        <v>101.88</v>
      </c>
      <c r="T32" s="15">
        <f t="shared" si="0"/>
        <v>256.3</v>
      </c>
      <c r="U32" s="1">
        <f t="shared" si="1"/>
        <v>21.358333333333334</v>
      </c>
      <c r="V32" s="42">
        <f t="shared" si="2"/>
        <v>21</v>
      </c>
      <c r="W32" s="42">
        <f t="shared" si="3"/>
        <v>4.3000000000000114</v>
      </c>
      <c r="X32" s="43">
        <v>640</v>
      </c>
      <c r="Y32" s="43">
        <v>3740</v>
      </c>
    </row>
    <row r="33" spans="1:25" x14ac:dyDescent="0.25">
      <c r="A33" s="10" t="s">
        <v>281</v>
      </c>
      <c r="B33" s="6" t="s">
        <v>21</v>
      </c>
      <c r="C33" s="27">
        <v>13.39</v>
      </c>
      <c r="D33" s="27">
        <v>94</v>
      </c>
      <c r="E33" s="28" t="s">
        <v>196</v>
      </c>
      <c r="F33" s="27">
        <v>176.99</v>
      </c>
      <c r="G33" s="27" t="s">
        <v>196</v>
      </c>
      <c r="H33" s="27" t="s">
        <v>196</v>
      </c>
      <c r="I33" s="27" t="s">
        <v>196</v>
      </c>
      <c r="J33" s="27" t="s">
        <v>196</v>
      </c>
      <c r="K33" s="27" t="s">
        <v>196</v>
      </c>
      <c r="L33" s="27" t="s">
        <v>196</v>
      </c>
      <c r="M33" s="28">
        <v>205.11</v>
      </c>
      <c r="N33" s="28">
        <v>209.61</v>
      </c>
      <c r="O33" s="27">
        <v>212.72</v>
      </c>
      <c r="P33" s="27">
        <v>241.38</v>
      </c>
      <c r="Q33" s="27">
        <v>259.3</v>
      </c>
      <c r="R33" s="26">
        <v>80.319999999999993</v>
      </c>
      <c r="S33" s="27">
        <v>101.8</v>
      </c>
      <c r="T33" s="15">
        <f t="shared" si="0"/>
        <v>272.69</v>
      </c>
      <c r="U33" s="1">
        <f t="shared" si="1"/>
        <v>22.724166666666665</v>
      </c>
      <c r="V33" s="42">
        <f t="shared" si="2"/>
        <v>22</v>
      </c>
      <c r="W33" s="42">
        <f t="shared" si="3"/>
        <v>8.6899999999999835</v>
      </c>
      <c r="X33" s="43">
        <v>800</v>
      </c>
      <c r="Y33" s="43">
        <v>4200</v>
      </c>
    </row>
    <row r="34" spans="1:25" x14ac:dyDescent="0.25">
      <c r="A34" s="10" t="s">
        <v>282</v>
      </c>
      <c r="B34" s="6" t="s">
        <v>46</v>
      </c>
      <c r="C34" s="27">
        <v>13.39</v>
      </c>
      <c r="D34" s="27">
        <v>80</v>
      </c>
      <c r="E34" s="28" t="s">
        <v>196</v>
      </c>
      <c r="F34" s="27" t="s">
        <v>196</v>
      </c>
      <c r="G34" s="27" t="s">
        <v>196</v>
      </c>
      <c r="H34" s="27" t="s">
        <v>196</v>
      </c>
      <c r="I34" s="27" t="s">
        <v>196</v>
      </c>
      <c r="J34" s="27" t="s">
        <v>196</v>
      </c>
      <c r="K34" s="27" t="s">
        <v>196</v>
      </c>
      <c r="L34" s="27" t="s">
        <v>196</v>
      </c>
      <c r="M34" s="28">
        <v>161.51</v>
      </c>
      <c r="N34" s="28">
        <v>175.16</v>
      </c>
      <c r="O34" s="27">
        <v>186.87</v>
      </c>
      <c r="P34" s="27">
        <v>217.42</v>
      </c>
      <c r="Q34" s="27">
        <v>228.32</v>
      </c>
      <c r="R34" s="26">
        <v>80.209999999999994</v>
      </c>
      <c r="S34" s="27">
        <v>101.69</v>
      </c>
      <c r="T34" s="15">
        <f t="shared" si="0"/>
        <v>241.70999999999998</v>
      </c>
      <c r="U34" s="1">
        <f t="shared" si="1"/>
        <v>20.142499999999998</v>
      </c>
      <c r="V34" s="42">
        <f t="shared" si="2"/>
        <v>20</v>
      </c>
      <c r="W34" s="42">
        <f t="shared" si="3"/>
        <v>1.7099999999999795</v>
      </c>
      <c r="X34" s="43">
        <v>640</v>
      </c>
      <c r="Y34" s="43">
        <v>3500</v>
      </c>
    </row>
    <row r="35" spans="1:25" x14ac:dyDescent="0.25">
      <c r="A35" s="10" t="s">
        <v>283</v>
      </c>
      <c r="B35" s="6" t="s">
        <v>47</v>
      </c>
      <c r="C35" s="27">
        <v>13.39</v>
      </c>
      <c r="D35" s="27">
        <v>92</v>
      </c>
      <c r="E35" s="28" t="s">
        <v>196</v>
      </c>
      <c r="F35" s="27" t="s">
        <v>196</v>
      </c>
      <c r="G35" s="27" t="s">
        <v>196</v>
      </c>
      <c r="H35" s="27" t="s">
        <v>196</v>
      </c>
      <c r="I35" s="27" t="s">
        <v>196</v>
      </c>
      <c r="J35" s="27" t="s">
        <v>196</v>
      </c>
      <c r="K35" s="27" t="s">
        <v>196</v>
      </c>
      <c r="L35" s="27" t="s">
        <v>196</v>
      </c>
      <c r="M35" s="28">
        <v>173.51</v>
      </c>
      <c r="N35" s="28">
        <v>187.16</v>
      </c>
      <c r="O35" s="27">
        <v>198.87</v>
      </c>
      <c r="P35" s="27">
        <v>229.42</v>
      </c>
      <c r="Q35" s="27">
        <v>240.32</v>
      </c>
      <c r="R35" s="26">
        <v>80.209999999999994</v>
      </c>
      <c r="S35" s="27">
        <v>101.69</v>
      </c>
      <c r="T35" s="15">
        <f t="shared" si="0"/>
        <v>253.70999999999998</v>
      </c>
      <c r="U35" s="1">
        <f t="shared" si="1"/>
        <v>21.142499999999998</v>
      </c>
      <c r="V35" s="42">
        <f t="shared" si="2"/>
        <v>21</v>
      </c>
      <c r="W35" s="42">
        <f t="shared" si="3"/>
        <v>1.7099999999999795</v>
      </c>
      <c r="X35" s="43">
        <v>640</v>
      </c>
      <c r="Y35" s="43">
        <v>3740</v>
      </c>
    </row>
    <row r="36" spans="1:25" x14ac:dyDescent="0.25">
      <c r="A36" s="10" t="s">
        <v>284</v>
      </c>
      <c r="B36" s="6" t="s">
        <v>48</v>
      </c>
      <c r="C36" s="27">
        <v>13.39</v>
      </c>
      <c r="D36" s="27">
        <v>94</v>
      </c>
      <c r="E36" s="28" t="s">
        <v>196</v>
      </c>
      <c r="F36" s="27">
        <v>177.17</v>
      </c>
      <c r="G36" s="27" t="s">
        <v>196</v>
      </c>
      <c r="H36" s="27" t="s">
        <v>196</v>
      </c>
      <c r="I36" s="27" t="s">
        <v>196</v>
      </c>
      <c r="J36" s="27" t="s">
        <v>196</v>
      </c>
      <c r="K36" s="27" t="s">
        <v>196</v>
      </c>
      <c r="L36" s="27" t="s">
        <v>196</v>
      </c>
      <c r="M36" s="28">
        <v>205.04</v>
      </c>
      <c r="N36" s="28">
        <v>209.54</v>
      </c>
      <c r="O36" s="27">
        <v>226.4</v>
      </c>
      <c r="P36" s="27">
        <v>256.95</v>
      </c>
      <c r="Q36" s="27">
        <v>267.86</v>
      </c>
      <c r="R36" s="26">
        <v>80.3</v>
      </c>
      <c r="S36" s="27">
        <v>101.77</v>
      </c>
      <c r="T36" s="15">
        <f t="shared" si="0"/>
        <v>281.25</v>
      </c>
      <c r="U36" s="1">
        <f t="shared" si="1"/>
        <v>23.4375</v>
      </c>
      <c r="V36" s="42">
        <f t="shared" si="2"/>
        <v>23</v>
      </c>
      <c r="W36" s="42">
        <f t="shared" si="3"/>
        <v>5.25</v>
      </c>
      <c r="X36" s="43">
        <v>640</v>
      </c>
      <c r="Y36" s="43">
        <v>3740</v>
      </c>
    </row>
    <row r="37" spans="1:25" x14ac:dyDescent="0.25">
      <c r="A37" s="10" t="s">
        <v>285</v>
      </c>
      <c r="B37" s="7" t="s">
        <v>158</v>
      </c>
      <c r="C37" s="27">
        <v>13.47</v>
      </c>
      <c r="D37" s="27">
        <v>92</v>
      </c>
      <c r="E37" s="28" t="s">
        <v>196</v>
      </c>
      <c r="F37" s="35" t="s">
        <v>196</v>
      </c>
      <c r="G37" s="27" t="s">
        <v>196</v>
      </c>
      <c r="H37" s="27" t="s">
        <v>196</v>
      </c>
      <c r="I37" s="27" t="s">
        <v>196</v>
      </c>
      <c r="J37" s="27" t="s">
        <v>196</v>
      </c>
      <c r="K37" s="27" t="s">
        <v>196</v>
      </c>
      <c r="L37" s="27" t="s">
        <v>196</v>
      </c>
      <c r="M37" s="28">
        <v>173.51</v>
      </c>
      <c r="N37" s="28">
        <v>187.16</v>
      </c>
      <c r="O37" s="27">
        <v>210.87</v>
      </c>
      <c r="P37" s="27">
        <v>241.42</v>
      </c>
      <c r="Q37" s="27">
        <v>252.32</v>
      </c>
      <c r="R37" s="26">
        <v>80.14</v>
      </c>
      <c r="S37" s="27">
        <v>101.61</v>
      </c>
      <c r="T37" s="15">
        <f t="shared" si="0"/>
        <v>265.79000000000002</v>
      </c>
      <c r="U37" s="1">
        <f t="shared" si="1"/>
        <v>22.14916666666667</v>
      </c>
      <c r="V37" s="42">
        <f t="shared" si="2"/>
        <v>22</v>
      </c>
      <c r="W37" s="42">
        <f t="shared" si="3"/>
        <v>1.7900000000000347</v>
      </c>
      <c r="X37" s="43">
        <v>640</v>
      </c>
      <c r="Y37" s="43">
        <v>3740</v>
      </c>
    </row>
    <row r="38" spans="1:25" x14ac:dyDescent="0.25">
      <c r="A38" s="10" t="s">
        <v>286</v>
      </c>
      <c r="B38" s="6" t="s">
        <v>169</v>
      </c>
      <c r="C38" s="27">
        <v>13.47</v>
      </c>
      <c r="D38" s="27">
        <v>80</v>
      </c>
      <c r="E38" s="28" t="s">
        <v>196</v>
      </c>
      <c r="F38" s="27" t="s">
        <v>196</v>
      </c>
      <c r="G38" s="27" t="s">
        <v>196</v>
      </c>
      <c r="H38" s="27" t="s">
        <v>196</v>
      </c>
      <c r="I38" s="27" t="s">
        <v>196</v>
      </c>
      <c r="J38" s="27" t="s">
        <v>196</v>
      </c>
      <c r="K38" s="27" t="s">
        <v>196</v>
      </c>
      <c r="L38" s="27" t="s">
        <v>196</v>
      </c>
      <c r="M38" s="28">
        <v>161.51</v>
      </c>
      <c r="N38" s="28">
        <v>175.16</v>
      </c>
      <c r="O38" s="27">
        <v>186.87</v>
      </c>
      <c r="P38" s="27">
        <v>217.42</v>
      </c>
      <c r="Q38" s="27">
        <v>228.32</v>
      </c>
      <c r="R38" s="26">
        <v>80.209999999999994</v>
      </c>
      <c r="S38" s="27">
        <v>101.69</v>
      </c>
      <c r="T38" s="15">
        <f t="shared" si="0"/>
        <v>241.79</v>
      </c>
      <c r="U38" s="1">
        <f t="shared" si="1"/>
        <v>20.149166666666666</v>
      </c>
      <c r="V38" s="42">
        <f t="shared" si="2"/>
        <v>20</v>
      </c>
      <c r="W38" s="42">
        <f t="shared" si="3"/>
        <v>1.789999999999992</v>
      </c>
      <c r="X38" s="43">
        <v>640</v>
      </c>
      <c r="Y38" s="43">
        <v>3500</v>
      </c>
    </row>
    <row r="39" spans="1:25" x14ac:dyDescent="0.25">
      <c r="A39" s="10" t="s">
        <v>287</v>
      </c>
      <c r="B39" s="6" t="s">
        <v>170</v>
      </c>
      <c r="C39" s="27">
        <v>13.47</v>
      </c>
      <c r="D39" s="27">
        <v>92</v>
      </c>
      <c r="E39" s="28" t="s">
        <v>196</v>
      </c>
      <c r="F39" s="27" t="s">
        <v>196</v>
      </c>
      <c r="G39" s="27" t="s">
        <v>196</v>
      </c>
      <c r="H39" s="27" t="s">
        <v>196</v>
      </c>
      <c r="I39" s="27" t="s">
        <v>196</v>
      </c>
      <c r="J39" s="27" t="s">
        <v>196</v>
      </c>
      <c r="K39" s="27" t="s">
        <v>196</v>
      </c>
      <c r="L39" s="27" t="s">
        <v>196</v>
      </c>
      <c r="M39" s="28">
        <v>173.51</v>
      </c>
      <c r="N39" s="28">
        <v>187.16</v>
      </c>
      <c r="O39" s="27">
        <v>198.87</v>
      </c>
      <c r="P39" s="27">
        <v>229.42</v>
      </c>
      <c r="Q39" s="27">
        <v>240.32</v>
      </c>
      <c r="R39" s="26">
        <v>80.209999999999994</v>
      </c>
      <c r="S39" s="27">
        <v>101.69</v>
      </c>
      <c r="T39" s="15">
        <f t="shared" si="0"/>
        <v>253.79</v>
      </c>
      <c r="U39" s="1">
        <f t="shared" si="1"/>
        <v>21.149166666666666</v>
      </c>
      <c r="V39" s="42">
        <f t="shared" si="2"/>
        <v>21</v>
      </c>
      <c r="W39" s="42">
        <f t="shared" si="3"/>
        <v>1.789999999999992</v>
      </c>
      <c r="X39" s="43">
        <v>640</v>
      </c>
      <c r="Y39" s="43">
        <v>3740</v>
      </c>
    </row>
    <row r="40" spans="1:25" x14ac:dyDescent="0.25">
      <c r="A40" s="10" t="s">
        <v>288</v>
      </c>
      <c r="B40" s="7" t="s">
        <v>126</v>
      </c>
      <c r="C40" s="27">
        <v>10.039999999999999</v>
      </c>
      <c r="D40" s="27">
        <v>78.41</v>
      </c>
      <c r="E40" s="28" t="s">
        <v>196</v>
      </c>
      <c r="F40" s="27">
        <v>131.52000000000001</v>
      </c>
      <c r="G40" s="27" t="s">
        <v>196</v>
      </c>
      <c r="H40" s="27" t="s">
        <v>196</v>
      </c>
      <c r="I40" s="27" t="s">
        <v>196</v>
      </c>
      <c r="J40" s="27" t="s">
        <v>196</v>
      </c>
      <c r="K40" s="27" t="s">
        <v>196</v>
      </c>
      <c r="L40" s="27" t="s">
        <v>196</v>
      </c>
      <c r="M40" s="28" t="s">
        <v>196</v>
      </c>
      <c r="N40" s="28" t="s">
        <v>196</v>
      </c>
      <c r="O40" s="27" t="s">
        <v>196</v>
      </c>
      <c r="P40" s="27">
        <v>189.19</v>
      </c>
      <c r="Q40" s="27">
        <v>199.62</v>
      </c>
      <c r="R40" s="26">
        <v>84.71</v>
      </c>
      <c r="S40" s="27">
        <v>101.94</v>
      </c>
      <c r="T40" s="15">
        <f t="shared" si="0"/>
        <v>209.66</v>
      </c>
      <c r="U40" s="1">
        <f t="shared" si="1"/>
        <v>17.471666666666668</v>
      </c>
      <c r="V40" s="42">
        <f t="shared" si="2"/>
        <v>17</v>
      </c>
      <c r="W40" s="42">
        <f t="shared" si="3"/>
        <v>5.6600000000000108</v>
      </c>
      <c r="X40" s="43">
        <v>625</v>
      </c>
      <c r="Y40" s="43">
        <v>2950</v>
      </c>
    </row>
    <row r="41" spans="1:25" x14ac:dyDescent="0.25">
      <c r="A41" s="10" t="s">
        <v>289</v>
      </c>
      <c r="B41" s="6" t="s">
        <v>1</v>
      </c>
      <c r="C41" s="27">
        <v>18.89</v>
      </c>
      <c r="D41" s="27">
        <v>36.380000000000003</v>
      </c>
      <c r="E41" s="28" t="s">
        <v>196</v>
      </c>
      <c r="F41" s="35" t="s">
        <v>196</v>
      </c>
      <c r="G41" s="27" t="s">
        <v>196</v>
      </c>
      <c r="H41" s="27" t="s">
        <v>196</v>
      </c>
      <c r="I41" s="27" t="s">
        <v>196</v>
      </c>
      <c r="J41" s="27" t="s">
        <v>196</v>
      </c>
      <c r="K41" s="27" t="s">
        <v>196</v>
      </c>
      <c r="L41" s="27" t="s">
        <v>196</v>
      </c>
      <c r="M41" s="37" t="s">
        <v>196</v>
      </c>
      <c r="N41" s="37" t="s">
        <v>196</v>
      </c>
      <c r="O41" s="27">
        <v>133.22999999999999</v>
      </c>
      <c r="P41" s="27">
        <v>163.80000000000001</v>
      </c>
      <c r="Q41" s="27">
        <v>174.23</v>
      </c>
      <c r="R41" s="26">
        <v>43.23</v>
      </c>
      <c r="S41" s="27">
        <v>57.99</v>
      </c>
      <c r="T41" s="15">
        <f t="shared" si="0"/>
        <v>193.12</v>
      </c>
      <c r="U41" s="1">
        <f t="shared" si="1"/>
        <v>16.093333333333334</v>
      </c>
      <c r="V41" s="42">
        <f t="shared" si="2"/>
        <v>16</v>
      </c>
      <c r="W41" s="42">
        <f t="shared" si="3"/>
        <v>1.1200000000000045</v>
      </c>
      <c r="X41" s="43">
        <v>250</v>
      </c>
      <c r="Y41" s="43">
        <v>850</v>
      </c>
    </row>
    <row r="42" spans="1:25" x14ac:dyDescent="0.25">
      <c r="A42" s="10" t="s">
        <v>290</v>
      </c>
      <c r="B42" s="6" t="s">
        <v>2</v>
      </c>
      <c r="C42" s="27">
        <v>18.89</v>
      </c>
      <c r="D42" s="27">
        <v>36.380000000000003</v>
      </c>
      <c r="E42" s="28" t="s">
        <v>196</v>
      </c>
      <c r="F42" s="35" t="s">
        <v>196</v>
      </c>
      <c r="G42" s="27" t="s">
        <v>196</v>
      </c>
      <c r="H42" s="27" t="s">
        <v>196</v>
      </c>
      <c r="I42" s="27" t="s">
        <v>196</v>
      </c>
      <c r="J42" s="27" t="s">
        <v>196</v>
      </c>
      <c r="K42" s="27" t="s">
        <v>196</v>
      </c>
      <c r="L42" s="27" t="s">
        <v>196</v>
      </c>
      <c r="M42" s="37" t="s">
        <v>196</v>
      </c>
      <c r="N42" s="37" t="s">
        <v>196</v>
      </c>
      <c r="O42" s="27">
        <v>133.22999999999999</v>
      </c>
      <c r="P42" s="27">
        <v>163.80000000000001</v>
      </c>
      <c r="Q42" s="27">
        <v>174.23</v>
      </c>
      <c r="R42" s="26">
        <v>43.23</v>
      </c>
      <c r="S42" s="27">
        <v>57.99</v>
      </c>
      <c r="T42" s="15">
        <f t="shared" si="0"/>
        <v>193.12</v>
      </c>
      <c r="U42" s="1">
        <f t="shared" si="1"/>
        <v>16.093333333333334</v>
      </c>
      <c r="V42" s="42">
        <f t="shared" si="2"/>
        <v>16</v>
      </c>
      <c r="W42" s="42">
        <f t="shared" si="3"/>
        <v>1.1200000000000045</v>
      </c>
      <c r="X42" s="43">
        <v>250</v>
      </c>
      <c r="Y42" s="43">
        <v>1050</v>
      </c>
    </row>
    <row r="43" spans="1:25" x14ac:dyDescent="0.25">
      <c r="A43" s="10" t="s">
        <v>291</v>
      </c>
      <c r="B43" s="6" t="s">
        <v>27</v>
      </c>
      <c r="C43" s="27">
        <v>18.89</v>
      </c>
      <c r="D43" s="27" t="s">
        <v>196</v>
      </c>
      <c r="E43" s="28" t="s">
        <v>196</v>
      </c>
      <c r="F43" s="27">
        <v>65.08</v>
      </c>
      <c r="G43" s="27" t="s">
        <v>196</v>
      </c>
      <c r="H43" s="27" t="s">
        <v>196</v>
      </c>
      <c r="I43" s="27" t="s">
        <v>196</v>
      </c>
      <c r="J43" s="27" t="s">
        <v>196</v>
      </c>
      <c r="K43" s="27" t="s">
        <v>196</v>
      </c>
      <c r="L43" s="27" t="s">
        <v>196</v>
      </c>
      <c r="M43" s="28">
        <v>84.06</v>
      </c>
      <c r="N43" s="28">
        <v>88.9</v>
      </c>
      <c r="O43" s="27">
        <v>138.30000000000001</v>
      </c>
      <c r="P43" s="27">
        <v>168.9</v>
      </c>
      <c r="Q43" s="27">
        <v>179.33</v>
      </c>
      <c r="R43" s="26">
        <v>43.53</v>
      </c>
      <c r="S43" s="27">
        <v>58.29</v>
      </c>
      <c r="T43" s="15">
        <f t="shared" si="0"/>
        <v>198.22000000000003</v>
      </c>
      <c r="U43" s="1">
        <f t="shared" si="1"/>
        <v>16.518333333333334</v>
      </c>
      <c r="V43" s="42">
        <f t="shared" si="2"/>
        <v>16</v>
      </c>
      <c r="W43" s="42">
        <f t="shared" si="3"/>
        <v>6.2200000000000131</v>
      </c>
      <c r="X43" s="43">
        <v>250</v>
      </c>
      <c r="Y43" s="43">
        <v>1250</v>
      </c>
    </row>
    <row r="44" spans="1:25" x14ac:dyDescent="0.25">
      <c r="A44" s="10" t="s">
        <v>292</v>
      </c>
      <c r="B44" s="6" t="s">
        <v>26</v>
      </c>
      <c r="C44" s="27">
        <v>18.89</v>
      </c>
      <c r="D44" s="27" t="s">
        <v>196</v>
      </c>
      <c r="E44" s="28" t="s">
        <v>196</v>
      </c>
      <c r="F44" s="27">
        <v>65.08</v>
      </c>
      <c r="G44" s="27" t="s">
        <v>196</v>
      </c>
      <c r="H44" s="27" t="s">
        <v>196</v>
      </c>
      <c r="I44" s="27" t="s">
        <v>196</v>
      </c>
      <c r="J44" s="27" t="s">
        <v>196</v>
      </c>
      <c r="K44" s="27" t="s">
        <v>196</v>
      </c>
      <c r="L44" s="27" t="s">
        <v>196</v>
      </c>
      <c r="M44" s="28">
        <v>84.06</v>
      </c>
      <c r="N44" s="28">
        <v>88.9</v>
      </c>
      <c r="O44" s="27">
        <v>138.30000000000001</v>
      </c>
      <c r="P44" s="27">
        <v>168.9</v>
      </c>
      <c r="Q44" s="27">
        <v>179.33</v>
      </c>
      <c r="R44" s="26">
        <v>43.53</v>
      </c>
      <c r="S44" s="27">
        <v>58.29</v>
      </c>
      <c r="T44" s="15">
        <f t="shared" si="0"/>
        <v>198.22000000000003</v>
      </c>
      <c r="U44" s="1">
        <f t="shared" si="1"/>
        <v>16.518333333333334</v>
      </c>
      <c r="V44" s="42">
        <f t="shared" si="2"/>
        <v>16</v>
      </c>
      <c r="W44" s="42">
        <f t="shared" si="3"/>
        <v>6.2200000000000131</v>
      </c>
      <c r="X44" s="43">
        <v>250</v>
      </c>
      <c r="Y44" s="43">
        <v>950</v>
      </c>
    </row>
    <row r="45" spans="1:25" x14ac:dyDescent="0.25">
      <c r="A45" s="10" t="s">
        <v>293</v>
      </c>
      <c r="B45" s="6" t="s">
        <v>182</v>
      </c>
      <c r="C45" s="27">
        <v>11.83</v>
      </c>
      <c r="D45" s="27" t="s">
        <v>196</v>
      </c>
      <c r="E45" s="28" t="s">
        <v>196</v>
      </c>
      <c r="F45" s="27">
        <v>65.08</v>
      </c>
      <c r="G45" s="27" t="s">
        <v>196</v>
      </c>
      <c r="H45" s="27" t="s">
        <v>196</v>
      </c>
      <c r="I45" s="27" t="s">
        <v>196</v>
      </c>
      <c r="J45" s="27" t="s">
        <v>196</v>
      </c>
      <c r="K45" s="27" t="s">
        <v>196</v>
      </c>
      <c r="L45" s="27" t="s">
        <v>196</v>
      </c>
      <c r="M45" s="28">
        <v>84.06</v>
      </c>
      <c r="N45" s="28">
        <v>88.9</v>
      </c>
      <c r="O45" s="27">
        <v>162.30000000000001</v>
      </c>
      <c r="P45" s="27">
        <v>192.9</v>
      </c>
      <c r="Q45" s="27">
        <v>203.33</v>
      </c>
      <c r="R45" s="26">
        <v>43.53</v>
      </c>
      <c r="S45" s="27">
        <v>58.29</v>
      </c>
      <c r="T45" s="15">
        <f t="shared" si="0"/>
        <v>215.16000000000003</v>
      </c>
      <c r="U45" s="1">
        <f t="shared" si="1"/>
        <v>17.930000000000003</v>
      </c>
      <c r="V45" s="42">
        <f t="shared" si="2"/>
        <v>17</v>
      </c>
      <c r="W45" s="42">
        <f t="shared" si="3"/>
        <v>11.160000000000039</v>
      </c>
      <c r="X45" s="43">
        <v>250</v>
      </c>
      <c r="Y45" s="43">
        <v>1250</v>
      </c>
    </row>
    <row r="46" spans="1:25" x14ac:dyDescent="0.25">
      <c r="A46" s="10" t="s">
        <v>294</v>
      </c>
      <c r="B46" s="6" t="s">
        <v>121</v>
      </c>
      <c r="C46" s="27">
        <v>12.41</v>
      </c>
      <c r="D46" s="27">
        <v>36.380000000000003</v>
      </c>
      <c r="E46" s="28" t="s">
        <v>196</v>
      </c>
      <c r="F46" s="27" t="s">
        <v>196</v>
      </c>
      <c r="G46" s="27" t="s">
        <v>196</v>
      </c>
      <c r="H46" s="27" t="s">
        <v>196</v>
      </c>
      <c r="I46" s="27" t="s">
        <v>196</v>
      </c>
      <c r="J46" s="27" t="s">
        <v>196</v>
      </c>
      <c r="K46" s="27" t="s">
        <v>196</v>
      </c>
      <c r="L46" s="27" t="s">
        <v>196</v>
      </c>
      <c r="M46" s="28" t="s">
        <v>196</v>
      </c>
      <c r="N46" s="28" t="s">
        <v>196</v>
      </c>
      <c r="O46" s="27">
        <v>97.23</v>
      </c>
      <c r="P46" s="27">
        <v>127.8</v>
      </c>
      <c r="Q46" s="27">
        <v>138.22999999999999</v>
      </c>
      <c r="R46" s="26">
        <v>43.24</v>
      </c>
      <c r="S46" s="27">
        <v>57.99</v>
      </c>
      <c r="T46" s="15">
        <f t="shared" si="0"/>
        <v>150.63999999999999</v>
      </c>
      <c r="U46" s="1">
        <f t="shared" si="1"/>
        <v>12.553333333333333</v>
      </c>
      <c r="V46" s="42">
        <f t="shared" si="2"/>
        <v>12</v>
      </c>
      <c r="W46" s="42">
        <f t="shared" si="3"/>
        <v>6.6399999999999935</v>
      </c>
      <c r="X46" s="43">
        <v>250</v>
      </c>
      <c r="Y46" s="43">
        <v>1050</v>
      </c>
    </row>
    <row r="47" spans="1:25" x14ac:dyDescent="0.25">
      <c r="A47" s="10" t="s">
        <v>295</v>
      </c>
      <c r="B47" s="6" t="s">
        <v>122</v>
      </c>
      <c r="C47" s="27">
        <v>4.41</v>
      </c>
      <c r="D47" s="27">
        <v>64.25</v>
      </c>
      <c r="E47" s="28" t="s">
        <v>197</v>
      </c>
      <c r="F47" s="27" t="s">
        <v>196</v>
      </c>
      <c r="G47" s="27" t="s">
        <v>196</v>
      </c>
      <c r="H47" s="27" t="s">
        <v>196</v>
      </c>
      <c r="I47" s="27" t="s">
        <v>196</v>
      </c>
      <c r="J47" s="27" t="s">
        <v>196</v>
      </c>
      <c r="K47" s="27" t="s">
        <v>196</v>
      </c>
      <c r="L47" s="27" t="s">
        <v>196</v>
      </c>
      <c r="M47" s="28">
        <v>100.6</v>
      </c>
      <c r="N47" s="28">
        <v>104.19</v>
      </c>
      <c r="O47" s="27">
        <v>107.58</v>
      </c>
      <c r="P47" s="27">
        <v>138.15</v>
      </c>
      <c r="Q47" s="27">
        <v>148.58000000000001</v>
      </c>
      <c r="R47" s="26">
        <v>43.53</v>
      </c>
      <c r="S47" s="27">
        <v>58.29</v>
      </c>
      <c r="T47" s="15">
        <f t="shared" si="0"/>
        <v>152.99</v>
      </c>
      <c r="U47" s="1">
        <f t="shared" si="1"/>
        <v>12.749166666666667</v>
      </c>
      <c r="V47" s="42">
        <f t="shared" si="2"/>
        <v>12</v>
      </c>
      <c r="W47" s="42">
        <f t="shared" si="3"/>
        <v>8.9900000000000091</v>
      </c>
      <c r="X47" s="43">
        <v>270</v>
      </c>
      <c r="Y47" s="43">
        <v>1420</v>
      </c>
    </row>
    <row r="48" spans="1:25" x14ac:dyDescent="0.25">
      <c r="A48" s="10" t="s">
        <v>296</v>
      </c>
      <c r="B48" s="6" t="s">
        <v>123</v>
      </c>
      <c r="C48" s="27">
        <v>4.2300000000000004</v>
      </c>
      <c r="D48" s="27">
        <v>47</v>
      </c>
      <c r="E48" s="28" t="s">
        <v>196</v>
      </c>
      <c r="F48" s="27" t="s">
        <v>196</v>
      </c>
      <c r="G48" s="27" t="s">
        <v>196</v>
      </c>
      <c r="H48" s="27" t="s">
        <v>196</v>
      </c>
      <c r="I48" s="27" t="s">
        <v>196</v>
      </c>
      <c r="J48" s="27" t="s">
        <v>196</v>
      </c>
      <c r="K48" s="27" t="s">
        <v>196</v>
      </c>
      <c r="L48" s="27" t="s">
        <v>196</v>
      </c>
      <c r="M48" s="28">
        <v>92.85</v>
      </c>
      <c r="N48" s="28">
        <v>106.51</v>
      </c>
      <c r="O48" s="27">
        <v>112.21</v>
      </c>
      <c r="P48" s="27">
        <v>142.78</v>
      </c>
      <c r="Q48" s="27">
        <v>153.21</v>
      </c>
      <c r="R48" s="26">
        <v>43.53</v>
      </c>
      <c r="S48" s="27">
        <v>58.29</v>
      </c>
      <c r="T48" s="15">
        <f t="shared" si="0"/>
        <v>157.44</v>
      </c>
      <c r="U48" s="1">
        <f t="shared" si="1"/>
        <v>13.12</v>
      </c>
      <c r="V48" s="42">
        <f t="shared" si="2"/>
        <v>13</v>
      </c>
      <c r="W48" s="42">
        <f t="shared" si="3"/>
        <v>1.4399999999999906</v>
      </c>
      <c r="X48" s="43">
        <v>300</v>
      </c>
      <c r="Y48" s="43">
        <v>1550</v>
      </c>
    </row>
    <row r="49" spans="1:25" x14ac:dyDescent="0.25">
      <c r="A49" s="10" t="s">
        <v>297</v>
      </c>
      <c r="B49" s="6" t="s">
        <v>3</v>
      </c>
      <c r="C49" s="27">
        <v>7.15</v>
      </c>
      <c r="D49" s="27">
        <v>60</v>
      </c>
      <c r="E49" s="28" t="s">
        <v>196</v>
      </c>
      <c r="F49" s="27" t="s">
        <v>196</v>
      </c>
      <c r="G49" s="27" t="s">
        <v>196</v>
      </c>
      <c r="H49" s="27" t="s">
        <v>196</v>
      </c>
      <c r="I49" s="27" t="s">
        <v>196</v>
      </c>
      <c r="J49" s="27" t="s">
        <v>196</v>
      </c>
      <c r="K49" s="27" t="s">
        <v>196</v>
      </c>
      <c r="L49" s="27" t="s">
        <v>196</v>
      </c>
      <c r="M49" s="28">
        <v>117.66</v>
      </c>
      <c r="N49" s="28">
        <v>131.32</v>
      </c>
      <c r="O49" s="27">
        <v>143.02000000000001</v>
      </c>
      <c r="P49" s="27">
        <v>173.58</v>
      </c>
      <c r="Q49" s="27">
        <v>184.02</v>
      </c>
      <c r="R49" s="26">
        <v>48.57</v>
      </c>
      <c r="S49" s="27">
        <v>63.33</v>
      </c>
      <c r="T49" s="15">
        <f t="shared" si="0"/>
        <v>191.17000000000002</v>
      </c>
      <c r="U49" s="1">
        <f t="shared" si="1"/>
        <v>15.930833333333334</v>
      </c>
      <c r="V49" s="42">
        <f t="shared" si="2"/>
        <v>15</v>
      </c>
      <c r="W49" s="42">
        <f t="shared" si="3"/>
        <v>11.170000000000009</v>
      </c>
      <c r="X49" s="43">
        <v>335</v>
      </c>
      <c r="Y49" s="43">
        <v>1560</v>
      </c>
    </row>
    <row r="50" spans="1:25" x14ac:dyDescent="0.25">
      <c r="A50" s="10" t="s">
        <v>298</v>
      </c>
      <c r="B50" s="6" t="s">
        <v>183</v>
      </c>
      <c r="C50" s="27">
        <v>13.39</v>
      </c>
      <c r="D50" s="27" t="s">
        <v>196</v>
      </c>
      <c r="E50" s="28" t="s">
        <v>196</v>
      </c>
      <c r="F50" s="27">
        <v>69.59</v>
      </c>
      <c r="G50" s="27" t="s">
        <v>196</v>
      </c>
      <c r="H50" s="27" t="s">
        <v>196</v>
      </c>
      <c r="I50" s="27" t="s">
        <v>196</v>
      </c>
      <c r="J50" s="27" t="s">
        <v>196</v>
      </c>
      <c r="K50" s="27" t="s">
        <v>196</v>
      </c>
      <c r="L50" s="27" t="s">
        <v>196</v>
      </c>
      <c r="M50" s="28">
        <v>102.81</v>
      </c>
      <c r="N50" s="28">
        <v>106.4</v>
      </c>
      <c r="O50" s="27">
        <v>167.04</v>
      </c>
      <c r="P50" s="27">
        <v>197.61</v>
      </c>
      <c r="Q50" s="27">
        <v>208.04</v>
      </c>
      <c r="R50" s="26">
        <v>51.93</v>
      </c>
      <c r="S50" s="27">
        <v>66.69</v>
      </c>
      <c r="T50" s="15">
        <f t="shared" si="0"/>
        <v>221.43</v>
      </c>
      <c r="U50" s="1">
        <f t="shared" si="1"/>
        <v>18.452500000000001</v>
      </c>
      <c r="V50" s="42">
        <f t="shared" si="2"/>
        <v>18</v>
      </c>
      <c r="W50" s="42">
        <f t="shared" si="3"/>
        <v>5.4300000000000068</v>
      </c>
      <c r="X50" s="43">
        <v>310</v>
      </c>
      <c r="Y50" s="43">
        <v>1560</v>
      </c>
    </row>
    <row r="51" spans="1:25" x14ac:dyDescent="0.25">
      <c r="A51" s="10" t="s">
        <v>299</v>
      </c>
      <c r="B51" s="6" t="s">
        <v>28</v>
      </c>
      <c r="C51" s="27">
        <v>11.9</v>
      </c>
      <c r="D51" s="27" t="s">
        <v>196</v>
      </c>
      <c r="E51" s="28" t="s">
        <v>196</v>
      </c>
      <c r="F51" s="27">
        <v>53.01</v>
      </c>
      <c r="G51" s="27" t="s">
        <v>196</v>
      </c>
      <c r="H51" s="27" t="s">
        <v>196</v>
      </c>
      <c r="I51" s="27" t="s">
        <v>196</v>
      </c>
      <c r="J51" s="27" t="s">
        <v>196</v>
      </c>
      <c r="K51" s="27" t="s">
        <v>196</v>
      </c>
      <c r="L51" s="27" t="s">
        <v>196</v>
      </c>
      <c r="M51" s="28">
        <v>94.57</v>
      </c>
      <c r="N51" s="28">
        <v>98.16</v>
      </c>
      <c r="O51" s="27">
        <v>150.31</v>
      </c>
      <c r="P51" s="27">
        <v>180.87</v>
      </c>
      <c r="Q51" s="27">
        <v>191.3</v>
      </c>
      <c r="R51" s="26">
        <v>52.53</v>
      </c>
      <c r="S51" s="27">
        <v>67.290000000000006</v>
      </c>
      <c r="T51" s="15">
        <f t="shared" si="0"/>
        <v>203.20000000000002</v>
      </c>
      <c r="U51" s="1">
        <f t="shared" si="1"/>
        <v>16.933333333333334</v>
      </c>
      <c r="V51" s="42">
        <f t="shared" si="2"/>
        <v>16</v>
      </c>
      <c r="W51" s="42">
        <f t="shared" si="3"/>
        <v>11.200000000000003</v>
      </c>
      <c r="X51" s="43">
        <v>275</v>
      </c>
      <c r="Y51" s="43">
        <v>1475</v>
      </c>
    </row>
    <row r="52" spans="1:25" x14ac:dyDescent="0.25">
      <c r="A52" s="10" t="s">
        <v>300</v>
      </c>
      <c r="B52" s="6" t="s">
        <v>161</v>
      </c>
      <c r="C52" s="27">
        <v>13.47</v>
      </c>
      <c r="D52" s="27" t="s">
        <v>196</v>
      </c>
      <c r="E52" s="28" t="s">
        <v>196</v>
      </c>
      <c r="F52" s="27">
        <v>74.180000000000007</v>
      </c>
      <c r="G52" s="27" t="s">
        <v>196</v>
      </c>
      <c r="H52" s="27" t="s">
        <v>196</v>
      </c>
      <c r="I52" s="27" t="s">
        <v>196</v>
      </c>
      <c r="J52" s="27" t="s">
        <v>196</v>
      </c>
      <c r="K52" s="27" t="s">
        <v>196</v>
      </c>
      <c r="L52" s="27" t="s">
        <v>196</v>
      </c>
      <c r="M52" s="28">
        <v>115.74</v>
      </c>
      <c r="N52" s="28">
        <v>119.33</v>
      </c>
      <c r="O52" s="27">
        <v>171.48</v>
      </c>
      <c r="P52" s="27">
        <v>202.05</v>
      </c>
      <c r="Q52" s="27">
        <v>212.48</v>
      </c>
      <c r="R52" s="26">
        <v>53.53</v>
      </c>
      <c r="S52" s="27">
        <v>67</v>
      </c>
      <c r="T52" s="15">
        <f t="shared" si="0"/>
        <v>225.95</v>
      </c>
      <c r="U52" s="1">
        <f t="shared" si="1"/>
        <v>18.829166666666666</v>
      </c>
      <c r="V52" s="42">
        <f t="shared" si="2"/>
        <v>18</v>
      </c>
      <c r="W52" s="42">
        <f t="shared" si="3"/>
        <v>9.9499999999999886</v>
      </c>
      <c r="X52" s="43">
        <v>310</v>
      </c>
      <c r="Y52" s="43">
        <v>1560</v>
      </c>
    </row>
    <row r="53" spans="1:25" x14ac:dyDescent="0.25">
      <c r="A53" s="10" t="s">
        <v>301</v>
      </c>
      <c r="B53" s="6" t="s">
        <v>30</v>
      </c>
      <c r="C53" s="27">
        <v>11.9</v>
      </c>
      <c r="D53" s="27" t="s">
        <v>196</v>
      </c>
      <c r="E53" s="28" t="s">
        <v>196</v>
      </c>
      <c r="F53" s="27">
        <v>77.010000000000005</v>
      </c>
      <c r="G53" s="27" t="s">
        <v>196</v>
      </c>
      <c r="H53" s="27" t="s">
        <v>196</v>
      </c>
      <c r="I53" s="27" t="s">
        <v>196</v>
      </c>
      <c r="J53" s="27" t="s">
        <v>196</v>
      </c>
      <c r="K53" s="27" t="s">
        <v>196</v>
      </c>
      <c r="L53" s="27" t="s">
        <v>196</v>
      </c>
      <c r="M53" s="28">
        <v>118.57</v>
      </c>
      <c r="N53" s="28">
        <v>122.16</v>
      </c>
      <c r="O53" s="27">
        <v>174.31</v>
      </c>
      <c r="P53" s="27">
        <v>204.87</v>
      </c>
      <c r="Q53" s="27">
        <v>215.3</v>
      </c>
      <c r="R53" s="26">
        <v>52.53</v>
      </c>
      <c r="S53" s="27">
        <v>67.290000000000006</v>
      </c>
      <c r="T53" s="15">
        <f t="shared" si="0"/>
        <v>227.20000000000002</v>
      </c>
      <c r="U53" s="1">
        <f t="shared" si="1"/>
        <v>18.933333333333334</v>
      </c>
      <c r="V53" s="42">
        <f t="shared" si="2"/>
        <v>18</v>
      </c>
      <c r="W53" s="42">
        <f t="shared" si="3"/>
        <v>11.200000000000003</v>
      </c>
      <c r="X53" s="43">
        <v>310</v>
      </c>
      <c r="Y53" s="43">
        <v>1560</v>
      </c>
    </row>
    <row r="54" spans="1:25" x14ac:dyDescent="0.25">
      <c r="A54" s="10" t="s">
        <v>302</v>
      </c>
      <c r="B54" s="6" t="s">
        <v>31</v>
      </c>
      <c r="C54" s="27">
        <v>11.9</v>
      </c>
      <c r="D54" s="27" t="s">
        <v>196</v>
      </c>
      <c r="E54" s="28" t="s">
        <v>196</v>
      </c>
      <c r="F54" s="27">
        <v>77.010000000000005</v>
      </c>
      <c r="G54" s="27" t="s">
        <v>196</v>
      </c>
      <c r="H54" s="27" t="s">
        <v>196</v>
      </c>
      <c r="I54" s="27" t="s">
        <v>196</v>
      </c>
      <c r="J54" s="27" t="s">
        <v>196</v>
      </c>
      <c r="K54" s="27" t="s">
        <v>196</v>
      </c>
      <c r="L54" s="27" t="s">
        <v>196</v>
      </c>
      <c r="M54" s="28">
        <v>118.57</v>
      </c>
      <c r="N54" s="28">
        <v>122.16</v>
      </c>
      <c r="O54" s="27">
        <v>174.31</v>
      </c>
      <c r="P54" s="27">
        <v>204.87</v>
      </c>
      <c r="Q54" s="27">
        <v>215.3</v>
      </c>
      <c r="R54" s="26">
        <v>55.3</v>
      </c>
      <c r="S54" s="27">
        <v>68.3</v>
      </c>
      <c r="T54" s="15">
        <f t="shared" si="0"/>
        <v>227.20000000000002</v>
      </c>
      <c r="U54" s="1">
        <f t="shared" si="1"/>
        <v>18.933333333333334</v>
      </c>
      <c r="V54" s="42">
        <f t="shared" si="2"/>
        <v>18</v>
      </c>
      <c r="W54" s="42">
        <f t="shared" si="3"/>
        <v>11.200000000000003</v>
      </c>
      <c r="X54" s="43">
        <v>310</v>
      </c>
      <c r="Y54" s="43">
        <v>1560</v>
      </c>
    </row>
    <row r="55" spans="1:25" x14ac:dyDescent="0.25">
      <c r="A55" s="10" t="s">
        <v>303</v>
      </c>
      <c r="B55" s="6" t="s">
        <v>29</v>
      </c>
      <c r="C55" s="27">
        <v>11.9</v>
      </c>
      <c r="D55" s="27" t="s">
        <v>196</v>
      </c>
      <c r="E55" s="28" t="s">
        <v>196</v>
      </c>
      <c r="F55" s="27">
        <v>77.010000000000005</v>
      </c>
      <c r="G55" s="27" t="s">
        <v>196</v>
      </c>
      <c r="H55" s="27" t="s">
        <v>196</v>
      </c>
      <c r="I55" s="27" t="s">
        <v>196</v>
      </c>
      <c r="J55" s="27" t="s">
        <v>196</v>
      </c>
      <c r="K55" s="27" t="s">
        <v>196</v>
      </c>
      <c r="L55" s="27" t="s">
        <v>196</v>
      </c>
      <c r="M55" s="28">
        <v>118.57</v>
      </c>
      <c r="N55" s="28">
        <v>122.16</v>
      </c>
      <c r="O55" s="27">
        <v>174.31</v>
      </c>
      <c r="P55" s="27">
        <v>204.87</v>
      </c>
      <c r="Q55" s="27">
        <v>215.3</v>
      </c>
      <c r="R55" s="26">
        <v>52.53</v>
      </c>
      <c r="S55" s="27">
        <v>67.290000000000006</v>
      </c>
      <c r="T55" s="15">
        <f t="shared" si="0"/>
        <v>227.20000000000002</v>
      </c>
      <c r="U55" s="1">
        <f t="shared" si="1"/>
        <v>18.933333333333334</v>
      </c>
      <c r="V55" s="42">
        <f t="shared" si="2"/>
        <v>18</v>
      </c>
      <c r="W55" s="42">
        <f t="shared" si="3"/>
        <v>11.200000000000003</v>
      </c>
      <c r="X55" s="43">
        <v>280</v>
      </c>
      <c r="Y55" s="43">
        <v>1180</v>
      </c>
    </row>
    <row r="56" spans="1:25" x14ac:dyDescent="0.25">
      <c r="A56" s="10" t="s">
        <v>304</v>
      </c>
      <c r="B56" s="6" t="s">
        <v>4</v>
      </c>
      <c r="C56" s="27">
        <v>13.4</v>
      </c>
      <c r="D56" s="27" t="s">
        <v>196</v>
      </c>
      <c r="E56" s="28" t="s">
        <v>196</v>
      </c>
      <c r="F56" s="27">
        <v>74.86</v>
      </c>
      <c r="G56" s="27" t="s">
        <v>196</v>
      </c>
      <c r="H56" s="27" t="s">
        <v>196</v>
      </c>
      <c r="I56" s="27" t="s">
        <v>196</v>
      </c>
      <c r="J56" s="27" t="s">
        <v>196</v>
      </c>
      <c r="K56" s="27" t="s">
        <v>196</v>
      </c>
      <c r="L56" s="27" t="s">
        <v>196</v>
      </c>
      <c r="M56" s="28">
        <v>120.18</v>
      </c>
      <c r="N56" s="28">
        <v>123.77</v>
      </c>
      <c r="O56" s="27">
        <v>172.17</v>
      </c>
      <c r="P56" s="27">
        <v>202.74</v>
      </c>
      <c r="Q56" s="27">
        <v>213.17</v>
      </c>
      <c r="R56" s="26">
        <v>56.58</v>
      </c>
      <c r="S56" s="27">
        <v>74.290000000000006</v>
      </c>
      <c r="T56" s="15">
        <f t="shared" si="0"/>
        <v>226.57</v>
      </c>
      <c r="U56" s="1">
        <f t="shared" si="1"/>
        <v>18.880833333333332</v>
      </c>
      <c r="V56" s="42">
        <f t="shared" si="2"/>
        <v>18</v>
      </c>
      <c r="W56" s="42">
        <f t="shared" si="3"/>
        <v>10.569999999999979</v>
      </c>
      <c r="X56" s="43">
        <v>550</v>
      </c>
      <c r="Y56" s="43">
        <v>2200</v>
      </c>
    </row>
    <row r="57" spans="1:25" x14ac:dyDescent="0.25">
      <c r="A57" s="10" t="s">
        <v>305</v>
      </c>
      <c r="B57" s="6" t="s">
        <v>5</v>
      </c>
      <c r="C57" s="27">
        <v>1.63</v>
      </c>
      <c r="D57" s="27">
        <v>64</v>
      </c>
      <c r="E57" s="28" t="s">
        <v>196</v>
      </c>
      <c r="F57" s="27" t="s">
        <v>196</v>
      </c>
      <c r="G57" s="27" t="s">
        <v>196</v>
      </c>
      <c r="H57" s="27" t="s">
        <v>196</v>
      </c>
      <c r="I57" s="27" t="s">
        <v>196</v>
      </c>
      <c r="J57" s="27" t="s">
        <v>196</v>
      </c>
      <c r="K57" s="27" t="s">
        <v>196</v>
      </c>
      <c r="L57" s="27" t="s">
        <v>196</v>
      </c>
      <c r="M57" s="28">
        <v>136</v>
      </c>
      <c r="N57" s="28">
        <v>149.65</v>
      </c>
      <c r="O57" s="27">
        <v>155.36000000000001</v>
      </c>
      <c r="P57" s="27">
        <v>185.92</v>
      </c>
      <c r="Q57" s="27">
        <v>196.36</v>
      </c>
      <c r="R57" s="26">
        <v>65.03</v>
      </c>
      <c r="S57" s="27">
        <v>79.790000000000006</v>
      </c>
      <c r="T57" s="15">
        <f t="shared" si="0"/>
        <v>197.99</v>
      </c>
      <c r="U57" s="1">
        <f t="shared" si="1"/>
        <v>16.499166666666667</v>
      </c>
      <c r="V57" s="42">
        <f t="shared" si="2"/>
        <v>16</v>
      </c>
      <c r="W57" s="42">
        <f t="shared" si="3"/>
        <v>5.9900000000000091</v>
      </c>
      <c r="X57" s="43">
        <v>410</v>
      </c>
      <c r="Y57" s="43">
        <v>1890</v>
      </c>
    </row>
    <row r="58" spans="1:25" x14ac:dyDescent="0.25">
      <c r="A58" s="10" t="s">
        <v>306</v>
      </c>
      <c r="B58" s="6" t="s">
        <v>6</v>
      </c>
      <c r="C58" s="27">
        <v>13.4</v>
      </c>
      <c r="D58" s="27">
        <v>71</v>
      </c>
      <c r="E58" s="28" t="s">
        <v>196</v>
      </c>
      <c r="F58" s="27" t="s">
        <v>196</v>
      </c>
      <c r="G58" s="27" t="s">
        <v>196</v>
      </c>
      <c r="H58" s="27" t="s">
        <v>196</v>
      </c>
      <c r="I58" s="27" t="s">
        <v>196</v>
      </c>
      <c r="J58" s="27" t="s">
        <v>196</v>
      </c>
      <c r="K58" s="27" t="s">
        <v>196</v>
      </c>
      <c r="L58" s="27" t="s">
        <v>196</v>
      </c>
      <c r="M58" s="28">
        <v>151.5</v>
      </c>
      <c r="N58" s="28">
        <v>165.15</v>
      </c>
      <c r="O58" s="27">
        <v>170.85</v>
      </c>
      <c r="P58" s="27">
        <v>201.42</v>
      </c>
      <c r="Q58" s="27">
        <v>211.85</v>
      </c>
      <c r="R58" s="26">
        <v>62.21</v>
      </c>
      <c r="S58" s="28">
        <v>80</v>
      </c>
      <c r="T58" s="15">
        <f t="shared" si="0"/>
        <v>225.25</v>
      </c>
      <c r="U58" s="1">
        <f t="shared" si="1"/>
        <v>18.770833333333332</v>
      </c>
      <c r="V58" s="42">
        <f t="shared" si="2"/>
        <v>18</v>
      </c>
      <c r="W58" s="42">
        <f t="shared" si="3"/>
        <v>9.2499999999999858</v>
      </c>
      <c r="X58" s="43">
        <v>500</v>
      </c>
      <c r="Y58" s="43">
        <v>2500</v>
      </c>
    </row>
    <row r="59" spans="1:25" x14ac:dyDescent="0.25">
      <c r="A59" s="10" t="s">
        <v>307</v>
      </c>
      <c r="B59" s="6" t="s">
        <v>151</v>
      </c>
      <c r="C59" s="27">
        <v>13.47</v>
      </c>
      <c r="D59" s="27">
        <v>71.31</v>
      </c>
      <c r="E59" s="28" t="s">
        <v>196</v>
      </c>
      <c r="F59" s="27" t="s">
        <v>196</v>
      </c>
      <c r="G59" s="27" t="s">
        <v>196</v>
      </c>
      <c r="H59" s="27" t="s">
        <v>196</v>
      </c>
      <c r="I59" s="27" t="s">
        <v>196</v>
      </c>
      <c r="J59" s="27" t="s">
        <v>196</v>
      </c>
      <c r="K59" s="27" t="s">
        <v>196</v>
      </c>
      <c r="L59" s="27" t="s">
        <v>196</v>
      </c>
      <c r="M59" s="28">
        <v>151.80000000000001</v>
      </c>
      <c r="N59" s="28">
        <v>165.46</v>
      </c>
      <c r="O59" s="27">
        <v>171.16</v>
      </c>
      <c r="P59" s="27">
        <v>201.72</v>
      </c>
      <c r="Q59" s="27">
        <v>212.16</v>
      </c>
      <c r="R59" s="26">
        <v>62.21</v>
      </c>
      <c r="S59" s="27">
        <v>79.45</v>
      </c>
      <c r="T59" s="15">
        <f t="shared" si="0"/>
        <v>225.63</v>
      </c>
      <c r="U59" s="1">
        <f t="shared" si="1"/>
        <v>18.802499999999998</v>
      </c>
      <c r="V59" s="42">
        <f t="shared" si="2"/>
        <v>18</v>
      </c>
      <c r="W59" s="42">
        <f t="shared" si="3"/>
        <v>9.6299999999999812</v>
      </c>
      <c r="X59" s="43">
        <v>500</v>
      </c>
      <c r="Y59" s="43">
        <v>2500</v>
      </c>
    </row>
    <row r="60" spans="1:25" x14ac:dyDescent="0.25">
      <c r="A60" s="10" t="s">
        <v>308</v>
      </c>
      <c r="B60" s="6" t="s">
        <v>7</v>
      </c>
      <c r="C60" s="27">
        <v>13.4</v>
      </c>
      <c r="D60" s="27">
        <v>71</v>
      </c>
      <c r="E60" s="28" t="s">
        <v>196</v>
      </c>
      <c r="F60" s="27" t="s">
        <v>196</v>
      </c>
      <c r="G60" s="27" t="s">
        <v>196</v>
      </c>
      <c r="H60" s="27" t="s">
        <v>196</v>
      </c>
      <c r="I60" s="27" t="s">
        <v>196</v>
      </c>
      <c r="J60" s="27" t="s">
        <v>196</v>
      </c>
      <c r="K60" s="27" t="s">
        <v>196</v>
      </c>
      <c r="L60" s="27" t="s">
        <v>196</v>
      </c>
      <c r="M60" s="28">
        <v>150.88</v>
      </c>
      <c r="N60" s="28">
        <v>164.53</v>
      </c>
      <c r="O60" s="27">
        <v>176.23</v>
      </c>
      <c r="P60" s="27">
        <v>206.8</v>
      </c>
      <c r="Q60" s="27">
        <v>217.23</v>
      </c>
      <c r="R60" s="26">
        <v>72.709999999999994</v>
      </c>
      <c r="S60" s="27">
        <v>90.79</v>
      </c>
      <c r="T60" s="15">
        <f t="shared" si="0"/>
        <v>230.63</v>
      </c>
      <c r="U60" s="1">
        <f t="shared" si="1"/>
        <v>19.219166666666666</v>
      </c>
      <c r="V60" s="42">
        <f t="shared" si="2"/>
        <v>19</v>
      </c>
      <c r="W60" s="42">
        <f t="shared" si="3"/>
        <v>2.6299999999999955</v>
      </c>
      <c r="X60" s="43">
        <v>660</v>
      </c>
      <c r="Y60" s="43">
        <v>2960</v>
      </c>
    </row>
    <row r="61" spans="1:25" x14ac:dyDescent="0.25">
      <c r="A61" s="10" t="s">
        <v>309</v>
      </c>
      <c r="B61" s="7" t="s">
        <v>8</v>
      </c>
      <c r="C61" s="27">
        <v>3.98</v>
      </c>
      <c r="D61" s="27">
        <v>75</v>
      </c>
      <c r="E61" s="28" t="s">
        <v>196</v>
      </c>
      <c r="F61" s="27" t="s">
        <v>196</v>
      </c>
      <c r="G61" s="27" t="s">
        <v>196</v>
      </c>
      <c r="H61" s="27" t="s">
        <v>196</v>
      </c>
      <c r="I61" s="27" t="s">
        <v>196</v>
      </c>
      <c r="J61" s="27" t="s">
        <v>196</v>
      </c>
      <c r="K61" s="27" t="s">
        <v>196</v>
      </c>
      <c r="L61" s="27" t="s">
        <v>196</v>
      </c>
      <c r="M61" s="28">
        <v>162.29</v>
      </c>
      <c r="N61" s="28">
        <v>175.94</v>
      </c>
      <c r="O61" s="27">
        <v>187.64</v>
      </c>
      <c r="P61" s="27">
        <v>218.21</v>
      </c>
      <c r="Q61" s="27">
        <v>228.64</v>
      </c>
      <c r="R61" s="26">
        <v>73.959999999999994</v>
      </c>
      <c r="S61" s="27">
        <v>91.85</v>
      </c>
      <c r="T61" s="15">
        <f t="shared" si="0"/>
        <v>232.61999999999998</v>
      </c>
      <c r="U61" s="1">
        <f t="shared" si="1"/>
        <v>19.384999999999998</v>
      </c>
      <c r="V61" s="42">
        <f t="shared" si="2"/>
        <v>19</v>
      </c>
      <c r="W61" s="42">
        <f t="shared" si="3"/>
        <v>4.6199999999999761</v>
      </c>
      <c r="X61" s="43">
        <v>610</v>
      </c>
      <c r="Y61" s="43">
        <v>2960</v>
      </c>
    </row>
    <row r="62" spans="1:25" x14ac:dyDescent="0.25">
      <c r="A62" s="10" t="s">
        <v>310</v>
      </c>
      <c r="B62" s="7" t="s">
        <v>9</v>
      </c>
      <c r="C62" s="27">
        <v>3.98</v>
      </c>
      <c r="D62" s="27">
        <v>87</v>
      </c>
      <c r="E62" s="28" t="s">
        <v>196</v>
      </c>
      <c r="F62" s="27" t="s">
        <v>196</v>
      </c>
      <c r="G62" s="27" t="s">
        <v>196</v>
      </c>
      <c r="H62" s="27" t="s">
        <v>196</v>
      </c>
      <c r="I62" s="27" t="s">
        <v>196</v>
      </c>
      <c r="J62" s="27" t="s">
        <v>196</v>
      </c>
      <c r="K62" s="27" t="s">
        <v>196</v>
      </c>
      <c r="L62" s="27" t="s">
        <v>196</v>
      </c>
      <c r="M62" s="28">
        <v>174.29</v>
      </c>
      <c r="N62" s="28">
        <v>187.94</v>
      </c>
      <c r="O62" s="27">
        <v>199.64</v>
      </c>
      <c r="P62" s="27">
        <v>230.21</v>
      </c>
      <c r="Q62" s="27">
        <v>240.64</v>
      </c>
      <c r="R62" s="26">
        <v>73.959999999999994</v>
      </c>
      <c r="S62" s="27">
        <v>91.85</v>
      </c>
      <c r="T62" s="15">
        <f t="shared" si="0"/>
        <v>244.61999999999998</v>
      </c>
      <c r="U62" s="1">
        <f t="shared" si="1"/>
        <v>20.384999999999998</v>
      </c>
      <c r="V62" s="42">
        <f t="shared" si="2"/>
        <v>20</v>
      </c>
      <c r="W62" s="42">
        <f t="shared" si="3"/>
        <v>4.6199999999999761</v>
      </c>
      <c r="X62" s="43">
        <v>610</v>
      </c>
      <c r="Y62" s="43">
        <v>2960</v>
      </c>
    </row>
    <row r="63" spans="1:25" x14ac:dyDescent="0.25">
      <c r="A63" s="10" t="s">
        <v>311</v>
      </c>
      <c r="B63" s="7" t="s">
        <v>184</v>
      </c>
      <c r="C63" s="27">
        <v>3.98</v>
      </c>
      <c r="D63" s="27">
        <v>94</v>
      </c>
      <c r="E63" s="28" t="s">
        <v>196</v>
      </c>
      <c r="F63" s="27">
        <v>179.06</v>
      </c>
      <c r="G63" s="27" t="s">
        <v>196</v>
      </c>
      <c r="H63" s="27" t="s">
        <v>196</v>
      </c>
      <c r="I63" s="27" t="s">
        <v>196</v>
      </c>
      <c r="J63" s="27" t="s">
        <v>196</v>
      </c>
      <c r="K63" s="27" t="s">
        <v>196</v>
      </c>
      <c r="L63" s="27" t="s">
        <v>196</v>
      </c>
      <c r="M63" s="28">
        <v>206.74</v>
      </c>
      <c r="N63" s="28">
        <v>211.24</v>
      </c>
      <c r="O63" s="27">
        <v>228.28</v>
      </c>
      <c r="P63" s="27">
        <v>258.85000000000002</v>
      </c>
      <c r="Q63" s="27">
        <v>269.27999999999997</v>
      </c>
      <c r="R63" s="26">
        <v>73.97</v>
      </c>
      <c r="S63" s="27">
        <v>91.21</v>
      </c>
      <c r="T63" s="15">
        <f t="shared" si="0"/>
        <v>273.26</v>
      </c>
      <c r="U63" s="1">
        <f t="shared" si="1"/>
        <v>22.771666666666665</v>
      </c>
      <c r="V63" s="42">
        <f t="shared" si="2"/>
        <v>22</v>
      </c>
      <c r="W63" s="42">
        <f t="shared" si="3"/>
        <v>9.2599999999999767</v>
      </c>
      <c r="X63" s="43">
        <v>605</v>
      </c>
      <c r="Y63" s="43">
        <v>2700</v>
      </c>
    </row>
    <row r="64" spans="1:25" x14ac:dyDescent="0.25">
      <c r="A64" s="10" t="s">
        <v>312</v>
      </c>
      <c r="B64" s="6" t="s">
        <v>32</v>
      </c>
      <c r="C64" s="27">
        <v>13.39</v>
      </c>
      <c r="D64" s="27">
        <v>71</v>
      </c>
      <c r="E64" s="28" t="s">
        <v>196</v>
      </c>
      <c r="F64" s="27" t="s">
        <v>196</v>
      </c>
      <c r="G64" s="27" t="s">
        <v>196</v>
      </c>
      <c r="H64" s="27" t="s">
        <v>196</v>
      </c>
      <c r="I64" s="27" t="s">
        <v>196</v>
      </c>
      <c r="J64" s="27" t="s">
        <v>196</v>
      </c>
      <c r="K64" s="27" t="s">
        <v>196</v>
      </c>
      <c r="L64" s="27" t="s">
        <v>196</v>
      </c>
      <c r="M64" s="28">
        <v>150.88</v>
      </c>
      <c r="N64" s="28">
        <v>164.54</v>
      </c>
      <c r="O64" s="27">
        <v>176.24</v>
      </c>
      <c r="P64" s="27">
        <v>206.81</v>
      </c>
      <c r="Q64" s="27">
        <v>217.24</v>
      </c>
      <c r="R64" s="26">
        <v>72.599999999999994</v>
      </c>
      <c r="S64" s="27">
        <v>89.84</v>
      </c>
      <c r="T64" s="15">
        <f t="shared" si="0"/>
        <v>230.63</v>
      </c>
      <c r="U64" s="1">
        <f t="shared" si="1"/>
        <v>19.219166666666666</v>
      </c>
      <c r="V64" s="42">
        <f t="shared" si="2"/>
        <v>19</v>
      </c>
      <c r="W64" s="42">
        <f t="shared" si="3"/>
        <v>2.6299999999999955</v>
      </c>
      <c r="X64" s="43">
        <v>660</v>
      </c>
      <c r="Y64" s="43">
        <v>2960</v>
      </c>
    </row>
    <row r="65" spans="1:25" x14ac:dyDescent="0.25">
      <c r="A65" s="10" t="s">
        <v>313</v>
      </c>
      <c r="B65" s="6" t="s">
        <v>33</v>
      </c>
      <c r="C65" s="27">
        <v>5.63</v>
      </c>
      <c r="D65" s="27">
        <v>76</v>
      </c>
      <c r="E65" s="28" t="s">
        <v>196</v>
      </c>
      <c r="F65" s="27" t="s">
        <v>196</v>
      </c>
      <c r="G65" s="27" t="s">
        <v>196</v>
      </c>
      <c r="H65" s="27" t="s">
        <v>196</v>
      </c>
      <c r="I65" s="27" t="s">
        <v>196</v>
      </c>
      <c r="J65" s="27" t="s">
        <v>196</v>
      </c>
      <c r="K65" s="27" t="s">
        <v>196</v>
      </c>
      <c r="L65" s="27" t="s">
        <v>196</v>
      </c>
      <c r="M65" s="28">
        <v>156.38</v>
      </c>
      <c r="N65" s="28">
        <v>170.04</v>
      </c>
      <c r="O65" s="27">
        <v>175.74</v>
      </c>
      <c r="P65" s="27">
        <v>206.31</v>
      </c>
      <c r="Q65" s="27">
        <v>216.74</v>
      </c>
      <c r="R65" s="26">
        <v>72.73</v>
      </c>
      <c r="S65" s="27">
        <v>89.96</v>
      </c>
      <c r="T65" s="15">
        <f t="shared" si="0"/>
        <v>222.37</v>
      </c>
      <c r="U65" s="1">
        <f t="shared" si="1"/>
        <v>18.530833333333334</v>
      </c>
      <c r="V65" s="42">
        <f t="shared" si="2"/>
        <v>18</v>
      </c>
      <c r="W65" s="42">
        <f t="shared" si="3"/>
        <v>6.3700000000000045</v>
      </c>
      <c r="X65" s="43">
        <v>530</v>
      </c>
      <c r="Y65" s="43">
        <v>2630</v>
      </c>
    </row>
    <row r="66" spans="1:25" x14ac:dyDescent="0.25">
      <c r="A66" s="10" t="s">
        <v>314</v>
      </c>
      <c r="B66" s="6" t="s">
        <v>34</v>
      </c>
      <c r="C66" s="27">
        <v>13.39</v>
      </c>
      <c r="D66" s="27">
        <v>87</v>
      </c>
      <c r="E66" s="28" t="s">
        <v>196</v>
      </c>
      <c r="F66" s="27" t="s">
        <v>196</v>
      </c>
      <c r="G66" s="27" t="s">
        <v>196</v>
      </c>
      <c r="H66" s="27" t="s">
        <v>196</v>
      </c>
      <c r="I66" s="27" t="s">
        <v>196</v>
      </c>
      <c r="J66" s="27" t="s">
        <v>196</v>
      </c>
      <c r="K66" s="27" t="s">
        <v>196</v>
      </c>
      <c r="L66" s="27" t="s">
        <v>196</v>
      </c>
      <c r="M66" s="28">
        <v>174.81</v>
      </c>
      <c r="N66" s="28">
        <v>188.46</v>
      </c>
      <c r="O66" s="27">
        <v>200.16</v>
      </c>
      <c r="P66" s="27">
        <v>230.73</v>
      </c>
      <c r="Q66" s="27">
        <v>241.16</v>
      </c>
      <c r="R66" s="26">
        <v>69.42</v>
      </c>
      <c r="S66" s="27">
        <v>90.89</v>
      </c>
      <c r="T66" s="15">
        <f t="shared" si="0"/>
        <v>254.55</v>
      </c>
      <c r="U66" s="1">
        <f t="shared" si="1"/>
        <v>21.212500000000002</v>
      </c>
      <c r="V66" s="42">
        <f t="shared" si="2"/>
        <v>21</v>
      </c>
      <c r="W66" s="42">
        <f t="shared" si="3"/>
        <v>2.5500000000000256</v>
      </c>
      <c r="X66" s="43">
        <v>649</v>
      </c>
      <c r="Y66" s="43">
        <v>2999</v>
      </c>
    </row>
    <row r="67" spans="1:25" x14ac:dyDescent="0.25">
      <c r="A67" s="10" t="s">
        <v>315</v>
      </c>
      <c r="B67" s="6" t="s">
        <v>35</v>
      </c>
      <c r="C67" s="27">
        <v>13.39</v>
      </c>
      <c r="D67" s="27">
        <v>87</v>
      </c>
      <c r="E67" s="28" t="s">
        <v>196</v>
      </c>
      <c r="F67" s="27" t="s">
        <v>196</v>
      </c>
      <c r="G67" s="27" t="s">
        <v>196</v>
      </c>
      <c r="H67" s="27" t="s">
        <v>196</v>
      </c>
      <c r="I67" s="27" t="s">
        <v>196</v>
      </c>
      <c r="J67" s="27" t="s">
        <v>196</v>
      </c>
      <c r="K67" s="27" t="s">
        <v>196</v>
      </c>
      <c r="L67" s="27" t="s">
        <v>196</v>
      </c>
      <c r="M67" s="28">
        <v>174.81</v>
      </c>
      <c r="N67" s="28">
        <v>188.46</v>
      </c>
      <c r="O67" s="27">
        <v>200.16</v>
      </c>
      <c r="P67" s="27">
        <v>230.71</v>
      </c>
      <c r="Q67" s="27">
        <v>241.62</v>
      </c>
      <c r="R67" s="26">
        <v>69.42</v>
      </c>
      <c r="S67" s="27">
        <v>90.89</v>
      </c>
      <c r="T67" s="15">
        <f t="shared" si="0"/>
        <v>255.01</v>
      </c>
      <c r="U67" s="1">
        <f t="shared" si="1"/>
        <v>21.250833333333333</v>
      </c>
      <c r="V67" s="42">
        <f t="shared" si="2"/>
        <v>21</v>
      </c>
      <c r="W67" s="42">
        <f t="shared" si="3"/>
        <v>3.0099999999999909</v>
      </c>
      <c r="X67" s="43">
        <v>640</v>
      </c>
      <c r="Y67" s="43">
        <v>3740</v>
      </c>
    </row>
    <row r="68" spans="1:25" x14ac:dyDescent="0.25">
      <c r="A68" s="10" t="s">
        <v>316</v>
      </c>
      <c r="B68" s="6" t="s">
        <v>36</v>
      </c>
      <c r="C68" s="27">
        <v>13.39</v>
      </c>
      <c r="D68" s="27">
        <v>94</v>
      </c>
      <c r="E68" s="28" t="s">
        <v>196</v>
      </c>
      <c r="F68" s="27">
        <v>179.46</v>
      </c>
      <c r="G68" s="27" t="s">
        <v>196</v>
      </c>
      <c r="H68" s="27" t="s">
        <v>196</v>
      </c>
      <c r="I68" s="27" t="s">
        <v>196</v>
      </c>
      <c r="J68" s="27" t="s">
        <v>196</v>
      </c>
      <c r="K68" s="27" t="s">
        <v>196</v>
      </c>
      <c r="L68" s="27" t="s">
        <v>196</v>
      </c>
      <c r="M68" s="28">
        <v>207.13</v>
      </c>
      <c r="N68" s="28">
        <v>211.63</v>
      </c>
      <c r="O68" s="27">
        <v>228.67</v>
      </c>
      <c r="P68" s="27">
        <v>259.22000000000003</v>
      </c>
      <c r="Q68" s="27">
        <v>270.13</v>
      </c>
      <c r="R68" s="26">
        <v>69.3</v>
      </c>
      <c r="S68" s="27">
        <v>90.77</v>
      </c>
      <c r="T68" s="15">
        <f t="shared" si="0"/>
        <v>283.52</v>
      </c>
      <c r="U68" s="1">
        <f t="shared" si="1"/>
        <v>23.626666666666665</v>
      </c>
      <c r="V68" s="42">
        <f t="shared" si="2"/>
        <v>23</v>
      </c>
      <c r="W68" s="42">
        <f t="shared" si="3"/>
        <v>7.5199999999999818</v>
      </c>
      <c r="X68" s="43">
        <v>740</v>
      </c>
      <c r="Y68" s="43">
        <v>3740</v>
      </c>
    </row>
    <row r="69" spans="1:25" x14ac:dyDescent="0.25">
      <c r="A69" s="10" t="s">
        <v>317</v>
      </c>
      <c r="B69" s="6" t="s">
        <v>152</v>
      </c>
      <c r="C69" s="27">
        <v>13.47</v>
      </c>
      <c r="D69" s="27">
        <v>62</v>
      </c>
      <c r="E69" s="28" t="s">
        <v>196</v>
      </c>
      <c r="F69" s="27" t="s">
        <v>196</v>
      </c>
      <c r="G69" s="27" t="s">
        <v>196</v>
      </c>
      <c r="H69" s="27" t="s">
        <v>196</v>
      </c>
      <c r="I69" s="27" t="s">
        <v>196</v>
      </c>
      <c r="J69" s="27" t="s">
        <v>196</v>
      </c>
      <c r="K69" s="27" t="s">
        <v>196</v>
      </c>
      <c r="L69" s="27" t="s">
        <v>196</v>
      </c>
      <c r="M69" s="28">
        <v>150.88</v>
      </c>
      <c r="N69" s="28">
        <v>164.53</v>
      </c>
      <c r="O69" s="27">
        <v>176.23</v>
      </c>
      <c r="P69" s="27">
        <v>206.8</v>
      </c>
      <c r="Q69" s="27">
        <v>217.23</v>
      </c>
      <c r="R69" s="26">
        <v>72.709999999999994</v>
      </c>
      <c r="S69" s="27">
        <v>89.95</v>
      </c>
      <c r="T69" s="15">
        <f t="shared" si="0"/>
        <v>230.7</v>
      </c>
      <c r="U69" s="1">
        <f t="shared" si="1"/>
        <v>19.224999999999998</v>
      </c>
      <c r="V69" s="42">
        <f t="shared" si="2"/>
        <v>19</v>
      </c>
      <c r="W69" s="42">
        <f t="shared" si="3"/>
        <v>2.6999999999999744</v>
      </c>
      <c r="X69" s="43">
        <v>660</v>
      </c>
      <c r="Y69" s="43">
        <v>2960</v>
      </c>
    </row>
    <row r="70" spans="1:25" x14ac:dyDescent="0.25">
      <c r="A70" s="10" t="s">
        <v>318</v>
      </c>
      <c r="B70" s="7" t="s">
        <v>153</v>
      </c>
      <c r="C70" s="27">
        <v>13.47</v>
      </c>
      <c r="D70" s="27">
        <v>75</v>
      </c>
      <c r="E70" s="28" t="s">
        <v>196</v>
      </c>
      <c r="F70" s="27" t="s">
        <v>196</v>
      </c>
      <c r="G70" s="27" t="s">
        <v>196</v>
      </c>
      <c r="H70" s="27" t="s">
        <v>196</v>
      </c>
      <c r="I70" s="27" t="s">
        <v>196</v>
      </c>
      <c r="J70" s="27" t="s">
        <v>196</v>
      </c>
      <c r="K70" s="27" t="s">
        <v>196</v>
      </c>
      <c r="L70" s="27" t="s">
        <v>196</v>
      </c>
      <c r="M70" s="28">
        <v>162.29</v>
      </c>
      <c r="N70" s="28">
        <v>175.94</v>
      </c>
      <c r="O70" s="27">
        <v>187.64</v>
      </c>
      <c r="P70" s="27">
        <v>218.21</v>
      </c>
      <c r="Q70" s="27">
        <v>228.64</v>
      </c>
      <c r="R70" s="26">
        <v>73.959999999999994</v>
      </c>
      <c r="S70" s="27">
        <v>91.2</v>
      </c>
      <c r="T70" s="15">
        <f t="shared" si="0"/>
        <v>242.10999999999999</v>
      </c>
      <c r="U70" s="1">
        <f t="shared" si="1"/>
        <v>20.175833333333333</v>
      </c>
      <c r="V70" s="42">
        <f t="shared" si="2"/>
        <v>20</v>
      </c>
      <c r="W70" s="42">
        <f t="shared" si="3"/>
        <v>2.1099999999999994</v>
      </c>
      <c r="X70" s="43">
        <v>610</v>
      </c>
      <c r="Y70" s="43">
        <v>2960</v>
      </c>
    </row>
    <row r="71" spans="1:25" x14ac:dyDescent="0.25">
      <c r="A71" s="10" t="s">
        <v>319</v>
      </c>
      <c r="B71" s="6" t="s">
        <v>162</v>
      </c>
      <c r="C71" s="27">
        <v>13.47</v>
      </c>
      <c r="D71" s="27">
        <v>71</v>
      </c>
      <c r="E71" s="28" t="s">
        <v>196</v>
      </c>
      <c r="F71" s="27" t="s">
        <v>196</v>
      </c>
      <c r="G71" s="27" t="s">
        <v>196</v>
      </c>
      <c r="H71" s="27" t="s">
        <v>196</v>
      </c>
      <c r="I71" s="27" t="s">
        <v>196</v>
      </c>
      <c r="J71" s="27" t="s">
        <v>196</v>
      </c>
      <c r="K71" s="27" t="s">
        <v>196</v>
      </c>
      <c r="L71" s="27" t="s">
        <v>196</v>
      </c>
      <c r="M71" s="28">
        <v>150.88</v>
      </c>
      <c r="N71" s="28">
        <v>164.54</v>
      </c>
      <c r="O71" s="27">
        <v>176.24</v>
      </c>
      <c r="P71" s="27">
        <v>206.81</v>
      </c>
      <c r="Q71" s="27">
        <v>217.24</v>
      </c>
      <c r="R71" s="26">
        <v>72.599999999999994</v>
      </c>
      <c r="S71" s="27">
        <v>89.84</v>
      </c>
      <c r="T71" s="15">
        <f t="shared" si="0"/>
        <v>230.71</v>
      </c>
      <c r="U71" s="1">
        <f t="shared" si="1"/>
        <v>19.225833333333334</v>
      </c>
      <c r="V71" s="42">
        <f t="shared" si="2"/>
        <v>19</v>
      </c>
      <c r="W71" s="42">
        <f t="shared" si="3"/>
        <v>2.710000000000008</v>
      </c>
      <c r="X71" s="43">
        <v>660</v>
      </c>
      <c r="Y71" s="43">
        <v>2960</v>
      </c>
    </row>
    <row r="72" spans="1:25" x14ac:dyDescent="0.25">
      <c r="A72" s="10" t="s">
        <v>320</v>
      </c>
      <c r="B72" s="7" t="s">
        <v>10</v>
      </c>
      <c r="C72" s="27">
        <v>3.98</v>
      </c>
      <c r="D72" s="27">
        <v>75</v>
      </c>
      <c r="E72" s="28" t="s">
        <v>196</v>
      </c>
      <c r="F72" s="27" t="s">
        <v>196</v>
      </c>
      <c r="G72" s="27" t="s">
        <v>196</v>
      </c>
      <c r="H72" s="27" t="s">
        <v>196</v>
      </c>
      <c r="I72" s="27" t="s">
        <v>196</v>
      </c>
      <c r="J72" s="27" t="s">
        <v>196</v>
      </c>
      <c r="K72" s="27" t="s">
        <v>196</v>
      </c>
      <c r="L72" s="27" t="s">
        <v>196</v>
      </c>
      <c r="M72" s="28">
        <v>162.29</v>
      </c>
      <c r="N72" s="28">
        <v>175.94</v>
      </c>
      <c r="O72" s="27">
        <v>187.64</v>
      </c>
      <c r="P72" s="27">
        <v>218.21</v>
      </c>
      <c r="Q72" s="27">
        <v>228.64</v>
      </c>
      <c r="R72" s="26">
        <v>78.459999999999994</v>
      </c>
      <c r="S72" s="27">
        <v>96.04</v>
      </c>
      <c r="T72" s="15">
        <f t="shared" si="0"/>
        <v>232.61999999999998</v>
      </c>
      <c r="U72" s="1">
        <f t="shared" si="1"/>
        <v>19.384999999999998</v>
      </c>
      <c r="V72" s="42">
        <f t="shared" si="2"/>
        <v>19</v>
      </c>
      <c r="W72" s="42">
        <f t="shared" si="3"/>
        <v>4.6199999999999761</v>
      </c>
      <c r="X72" s="43">
        <v>600</v>
      </c>
      <c r="Y72" s="43">
        <v>2700</v>
      </c>
    </row>
    <row r="73" spans="1:25" x14ac:dyDescent="0.25">
      <c r="A73" s="10" t="s">
        <v>321</v>
      </c>
      <c r="B73" s="7" t="s">
        <v>11</v>
      </c>
      <c r="C73" s="27">
        <v>3.98</v>
      </c>
      <c r="D73" s="27">
        <v>75</v>
      </c>
      <c r="E73" s="28" t="s">
        <v>196</v>
      </c>
      <c r="F73" s="27" t="s">
        <v>196</v>
      </c>
      <c r="G73" s="27" t="s">
        <v>196</v>
      </c>
      <c r="H73" s="27" t="s">
        <v>196</v>
      </c>
      <c r="I73" s="27" t="s">
        <v>196</v>
      </c>
      <c r="J73" s="27" t="s">
        <v>196</v>
      </c>
      <c r="K73" s="27" t="s">
        <v>196</v>
      </c>
      <c r="L73" s="27" t="s">
        <v>196</v>
      </c>
      <c r="M73" s="28">
        <v>162.29</v>
      </c>
      <c r="N73" s="28">
        <v>175.94</v>
      </c>
      <c r="O73" s="27">
        <v>187.64</v>
      </c>
      <c r="P73" s="27">
        <v>218.21</v>
      </c>
      <c r="Q73" s="27">
        <v>228.64</v>
      </c>
      <c r="R73" s="26">
        <v>74.2</v>
      </c>
      <c r="S73" s="27">
        <v>95.67</v>
      </c>
      <c r="T73" s="15">
        <f t="shared" si="0"/>
        <v>232.61999999999998</v>
      </c>
      <c r="U73" s="1">
        <f t="shared" si="1"/>
        <v>19.384999999999998</v>
      </c>
      <c r="V73" s="42">
        <f t="shared" si="2"/>
        <v>19</v>
      </c>
      <c r="W73" s="42">
        <f t="shared" si="3"/>
        <v>4.6199999999999761</v>
      </c>
      <c r="X73" s="43">
        <v>549</v>
      </c>
      <c r="Y73" s="43">
        <v>2999</v>
      </c>
    </row>
    <row r="74" spans="1:25" x14ac:dyDescent="0.25">
      <c r="A74" s="10" t="s">
        <v>322</v>
      </c>
      <c r="B74" s="7" t="s">
        <v>12</v>
      </c>
      <c r="C74" s="27">
        <v>3.98</v>
      </c>
      <c r="D74" s="27">
        <v>75</v>
      </c>
      <c r="E74" s="28" t="s">
        <v>196</v>
      </c>
      <c r="F74" s="27" t="s">
        <v>196</v>
      </c>
      <c r="G74" s="27" t="s">
        <v>196</v>
      </c>
      <c r="H74" s="27" t="s">
        <v>196</v>
      </c>
      <c r="I74" s="27" t="s">
        <v>196</v>
      </c>
      <c r="J74" s="27" t="s">
        <v>196</v>
      </c>
      <c r="K74" s="27" t="s">
        <v>196</v>
      </c>
      <c r="L74" s="27" t="s">
        <v>196</v>
      </c>
      <c r="M74" s="28">
        <v>162.29</v>
      </c>
      <c r="N74" s="28">
        <v>175.94</v>
      </c>
      <c r="O74" s="27">
        <v>199.64</v>
      </c>
      <c r="P74" s="27">
        <v>230.19</v>
      </c>
      <c r="Q74" s="27">
        <v>241.1</v>
      </c>
      <c r="R74" s="26">
        <v>74.2</v>
      </c>
      <c r="S74" s="27">
        <v>95.67</v>
      </c>
      <c r="T74" s="15">
        <f t="shared" si="0"/>
        <v>245.07999999999998</v>
      </c>
      <c r="U74" s="1">
        <f t="shared" si="1"/>
        <v>20.423333333333332</v>
      </c>
      <c r="V74" s="42">
        <f t="shared" si="2"/>
        <v>20</v>
      </c>
      <c r="W74" s="42">
        <f t="shared" si="3"/>
        <v>5.0799999999999841</v>
      </c>
      <c r="X74" s="43">
        <v>640</v>
      </c>
      <c r="Y74" s="43">
        <v>3500</v>
      </c>
    </row>
    <row r="75" spans="1:25" x14ac:dyDescent="0.25">
      <c r="A75" s="10" t="s">
        <v>323</v>
      </c>
      <c r="B75" s="7" t="s">
        <v>13</v>
      </c>
      <c r="C75" s="27">
        <v>3.98</v>
      </c>
      <c r="D75" s="27">
        <v>75</v>
      </c>
      <c r="E75" s="28" t="s">
        <v>196</v>
      </c>
      <c r="F75" s="27" t="s">
        <v>196</v>
      </c>
      <c r="G75" s="27" t="s">
        <v>196</v>
      </c>
      <c r="H75" s="27" t="s">
        <v>196</v>
      </c>
      <c r="I75" s="27" t="s">
        <v>196</v>
      </c>
      <c r="J75" s="27" t="s">
        <v>196</v>
      </c>
      <c r="K75" s="27" t="s">
        <v>196</v>
      </c>
      <c r="L75" s="27" t="s">
        <v>196</v>
      </c>
      <c r="M75" s="28">
        <v>162.29</v>
      </c>
      <c r="N75" s="28">
        <v>175.94</v>
      </c>
      <c r="O75" s="27">
        <v>199.64</v>
      </c>
      <c r="P75" s="27">
        <v>230.19</v>
      </c>
      <c r="Q75" s="27">
        <v>241.1</v>
      </c>
      <c r="R75" s="26">
        <v>74.2</v>
      </c>
      <c r="S75" s="27">
        <v>95.88</v>
      </c>
      <c r="T75" s="15">
        <f t="shared" si="0"/>
        <v>245.07999999999998</v>
      </c>
      <c r="U75" s="1">
        <f t="shared" si="1"/>
        <v>20.423333333333332</v>
      </c>
      <c r="V75" s="42">
        <f t="shared" si="2"/>
        <v>20</v>
      </c>
      <c r="W75" s="42">
        <f t="shared" si="3"/>
        <v>5.0799999999999841</v>
      </c>
      <c r="X75" s="43">
        <v>640</v>
      </c>
      <c r="Y75" s="43">
        <v>3740</v>
      </c>
    </row>
    <row r="76" spans="1:25" x14ac:dyDescent="0.25">
      <c r="A76" s="10" t="s">
        <v>324</v>
      </c>
      <c r="B76" s="7" t="s">
        <v>14</v>
      </c>
      <c r="C76" s="27">
        <v>3.98</v>
      </c>
      <c r="D76" s="27">
        <v>87</v>
      </c>
      <c r="E76" s="28" t="s">
        <v>196</v>
      </c>
      <c r="F76" s="27" t="s">
        <v>196</v>
      </c>
      <c r="G76" s="27" t="s">
        <v>196</v>
      </c>
      <c r="H76" s="27" t="s">
        <v>196</v>
      </c>
      <c r="I76" s="27" t="s">
        <v>196</v>
      </c>
      <c r="J76" s="27" t="s">
        <v>196</v>
      </c>
      <c r="K76" s="27" t="s">
        <v>196</v>
      </c>
      <c r="L76" s="27" t="s">
        <v>196</v>
      </c>
      <c r="M76" s="28">
        <v>174.29</v>
      </c>
      <c r="N76" s="28">
        <v>187.94</v>
      </c>
      <c r="O76" s="27">
        <v>199.64</v>
      </c>
      <c r="P76" s="27">
        <v>230.21</v>
      </c>
      <c r="Q76" s="27">
        <v>240.64</v>
      </c>
      <c r="R76" s="26">
        <v>74.2</v>
      </c>
      <c r="S76" s="27">
        <v>95.67</v>
      </c>
      <c r="T76" s="15">
        <f t="shared" si="0"/>
        <v>244.61999999999998</v>
      </c>
      <c r="U76" s="1">
        <f t="shared" si="1"/>
        <v>20.384999999999998</v>
      </c>
      <c r="V76" s="42">
        <f t="shared" si="2"/>
        <v>20</v>
      </c>
      <c r="W76" s="42">
        <f t="shared" si="3"/>
        <v>4.6199999999999761</v>
      </c>
      <c r="X76" s="43">
        <v>549</v>
      </c>
      <c r="Y76" s="43">
        <v>2999</v>
      </c>
    </row>
    <row r="77" spans="1:25" x14ac:dyDescent="0.25">
      <c r="A77" s="10" t="s">
        <v>325</v>
      </c>
      <c r="B77" s="7" t="s">
        <v>15</v>
      </c>
      <c r="C77" s="27">
        <v>3.98</v>
      </c>
      <c r="D77" s="27">
        <v>87</v>
      </c>
      <c r="E77" s="28" t="s">
        <v>196</v>
      </c>
      <c r="F77" s="27" t="s">
        <v>196</v>
      </c>
      <c r="G77" s="27" t="s">
        <v>196</v>
      </c>
      <c r="H77" s="27" t="s">
        <v>196</v>
      </c>
      <c r="I77" s="27" t="s">
        <v>196</v>
      </c>
      <c r="J77" s="27" t="s">
        <v>196</v>
      </c>
      <c r="K77" s="27" t="s">
        <v>196</v>
      </c>
      <c r="L77" s="27" t="s">
        <v>196</v>
      </c>
      <c r="M77" s="28">
        <v>174.29</v>
      </c>
      <c r="N77" s="28">
        <v>187.94</v>
      </c>
      <c r="O77" s="27">
        <v>211.64</v>
      </c>
      <c r="P77" s="27">
        <v>242.19</v>
      </c>
      <c r="Q77" s="27">
        <v>253.1</v>
      </c>
      <c r="R77" s="26">
        <v>74.2</v>
      </c>
      <c r="S77" s="27">
        <v>95.67</v>
      </c>
      <c r="T77" s="15">
        <f t="shared" si="0"/>
        <v>257.08</v>
      </c>
      <c r="U77" s="1">
        <f t="shared" si="1"/>
        <v>21.423333333333332</v>
      </c>
      <c r="V77" s="42">
        <f t="shared" si="2"/>
        <v>21</v>
      </c>
      <c r="W77" s="42">
        <f t="shared" si="3"/>
        <v>5.0799999999999841</v>
      </c>
      <c r="X77" s="43">
        <v>640</v>
      </c>
      <c r="Y77" s="43">
        <v>3500</v>
      </c>
    </row>
    <row r="78" spans="1:25" x14ac:dyDescent="0.25">
      <c r="A78" s="10" t="s">
        <v>326</v>
      </c>
      <c r="B78" s="7" t="s">
        <v>16</v>
      </c>
      <c r="C78" s="27">
        <v>3.98</v>
      </c>
      <c r="D78" s="27">
        <v>87</v>
      </c>
      <c r="E78" s="28" t="s">
        <v>196</v>
      </c>
      <c r="F78" s="27" t="s">
        <v>196</v>
      </c>
      <c r="G78" s="27" t="s">
        <v>196</v>
      </c>
      <c r="H78" s="27" t="s">
        <v>196</v>
      </c>
      <c r="I78" s="27" t="s">
        <v>196</v>
      </c>
      <c r="J78" s="27" t="s">
        <v>196</v>
      </c>
      <c r="K78" s="27" t="s">
        <v>196</v>
      </c>
      <c r="L78" s="27" t="s">
        <v>196</v>
      </c>
      <c r="M78" s="28">
        <v>174.29</v>
      </c>
      <c r="N78" s="28">
        <v>187.94</v>
      </c>
      <c r="O78" s="27">
        <v>211.64</v>
      </c>
      <c r="P78" s="27">
        <v>242.19</v>
      </c>
      <c r="Q78" s="27">
        <v>253.1</v>
      </c>
      <c r="R78" s="26">
        <v>74.2</v>
      </c>
      <c r="S78" s="27">
        <v>95.88</v>
      </c>
      <c r="T78" s="15">
        <f t="shared" si="0"/>
        <v>257.08</v>
      </c>
      <c r="U78" s="1">
        <f t="shared" si="1"/>
        <v>21.423333333333332</v>
      </c>
      <c r="V78" s="42">
        <f t="shared" si="2"/>
        <v>21</v>
      </c>
      <c r="W78" s="42">
        <f t="shared" si="3"/>
        <v>5.0799999999999841</v>
      </c>
      <c r="X78" s="43">
        <v>640</v>
      </c>
      <c r="Y78" s="43">
        <v>3740</v>
      </c>
    </row>
    <row r="79" spans="1:25" x14ac:dyDescent="0.25">
      <c r="A79" s="10" t="s">
        <v>327</v>
      </c>
      <c r="B79" s="6" t="s">
        <v>17</v>
      </c>
      <c r="C79" s="27">
        <v>13.39</v>
      </c>
      <c r="D79" s="27">
        <v>82</v>
      </c>
      <c r="E79" s="28" t="s">
        <v>196</v>
      </c>
      <c r="F79" s="27">
        <v>171.03</v>
      </c>
      <c r="G79" s="27" t="s">
        <v>196</v>
      </c>
      <c r="H79" s="27" t="s">
        <v>196</v>
      </c>
      <c r="I79" s="27" t="s">
        <v>196</v>
      </c>
      <c r="J79" s="27" t="s">
        <v>196</v>
      </c>
      <c r="K79" s="27" t="s">
        <v>196</v>
      </c>
      <c r="L79" s="27" t="s">
        <v>196</v>
      </c>
      <c r="M79" s="28">
        <v>206.8</v>
      </c>
      <c r="N79" s="28">
        <v>211.3</v>
      </c>
      <c r="O79" s="27">
        <v>214.25</v>
      </c>
      <c r="P79" s="27">
        <v>242.91</v>
      </c>
      <c r="Q79" s="27">
        <v>262.33999999999997</v>
      </c>
      <c r="R79" s="26">
        <v>74.319999999999993</v>
      </c>
      <c r="S79" s="27">
        <v>95.8</v>
      </c>
      <c r="T79" s="15">
        <f t="shared" si="0"/>
        <v>275.72999999999996</v>
      </c>
      <c r="U79" s="1">
        <f t="shared" si="1"/>
        <v>22.977499999999996</v>
      </c>
      <c r="V79" s="42">
        <f t="shared" si="2"/>
        <v>22</v>
      </c>
      <c r="W79" s="42">
        <f t="shared" si="3"/>
        <v>11.729999999999947</v>
      </c>
      <c r="X79" s="43">
        <v>800</v>
      </c>
      <c r="Y79" s="43">
        <v>4200</v>
      </c>
    </row>
    <row r="80" spans="1:25" x14ac:dyDescent="0.25">
      <c r="A80" s="10" t="s">
        <v>328</v>
      </c>
      <c r="B80" s="7" t="s">
        <v>112</v>
      </c>
      <c r="C80" s="27">
        <v>3.98</v>
      </c>
      <c r="D80" s="27">
        <v>87</v>
      </c>
      <c r="E80" s="28" t="s">
        <v>196</v>
      </c>
      <c r="F80" s="27" t="s">
        <v>196</v>
      </c>
      <c r="G80" s="27" t="s">
        <v>196</v>
      </c>
      <c r="H80" s="27" t="s">
        <v>196</v>
      </c>
      <c r="I80" s="27" t="s">
        <v>196</v>
      </c>
      <c r="J80" s="27" t="s">
        <v>196</v>
      </c>
      <c r="K80" s="27" t="s">
        <v>196</v>
      </c>
      <c r="L80" s="27" t="s">
        <v>196</v>
      </c>
      <c r="M80" s="28">
        <v>174.29</v>
      </c>
      <c r="N80" s="28">
        <v>187.94</v>
      </c>
      <c r="O80" s="27">
        <v>199.64</v>
      </c>
      <c r="P80" s="27">
        <v>230.21</v>
      </c>
      <c r="Q80" s="27">
        <v>240.64</v>
      </c>
      <c r="R80" s="26">
        <v>74.2</v>
      </c>
      <c r="S80" s="27">
        <v>95.67</v>
      </c>
      <c r="T80" s="15">
        <f t="shared" si="0"/>
        <v>244.61999999999998</v>
      </c>
      <c r="U80" s="1">
        <f t="shared" si="1"/>
        <v>20.384999999999998</v>
      </c>
      <c r="V80" s="42">
        <f t="shared" si="2"/>
        <v>20</v>
      </c>
      <c r="W80" s="42">
        <f t="shared" si="3"/>
        <v>4.6199999999999761</v>
      </c>
      <c r="X80" s="43">
        <v>750</v>
      </c>
      <c r="Y80" s="43">
        <v>3250</v>
      </c>
    </row>
    <row r="81" spans="1:25" x14ac:dyDescent="0.25">
      <c r="A81" s="10" t="s">
        <v>329</v>
      </c>
      <c r="B81" s="7" t="s">
        <v>185</v>
      </c>
      <c r="C81" s="27">
        <v>17.39</v>
      </c>
      <c r="D81" s="27">
        <v>94</v>
      </c>
      <c r="E81" s="28" t="s">
        <v>196</v>
      </c>
      <c r="F81" s="27">
        <v>179.06</v>
      </c>
      <c r="G81" s="27" t="s">
        <v>196</v>
      </c>
      <c r="H81" s="27" t="s">
        <v>196</v>
      </c>
      <c r="I81" s="27" t="s">
        <v>196</v>
      </c>
      <c r="J81" s="27" t="s">
        <v>196</v>
      </c>
      <c r="K81" s="27" t="s">
        <v>196</v>
      </c>
      <c r="L81" s="27" t="s">
        <v>196</v>
      </c>
      <c r="M81" s="28">
        <v>206.74</v>
      </c>
      <c r="N81" s="28">
        <v>211.24</v>
      </c>
      <c r="O81" s="27">
        <v>228.28</v>
      </c>
      <c r="P81" s="27">
        <v>258.85000000000002</v>
      </c>
      <c r="Q81" s="27">
        <v>269.27999999999997</v>
      </c>
      <c r="R81" s="26">
        <v>78.430000000000007</v>
      </c>
      <c r="S81" s="27">
        <v>95.67</v>
      </c>
      <c r="T81" s="15">
        <f t="shared" si="0"/>
        <v>286.66999999999996</v>
      </c>
      <c r="U81" s="1">
        <f t="shared" si="1"/>
        <v>23.889166666666664</v>
      </c>
      <c r="V81" s="42">
        <f t="shared" si="2"/>
        <v>23</v>
      </c>
      <c r="W81" s="42">
        <f t="shared" si="3"/>
        <v>10.669999999999973</v>
      </c>
      <c r="X81" s="43">
        <v>660</v>
      </c>
      <c r="Y81" s="43">
        <v>2960</v>
      </c>
    </row>
    <row r="82" spans="1:25" x14ac:dyDescent="0.25">
      <c r="A82" s="10" t="s">
        <v>330</v>
      </c>
      <c r="B82" s="7" t="s">
        <v>186</v>
      </c>
      <c r="C82" s="27">
        <v>3.98</v>
      </c>
      <c r="D82" s="27">
        <v>94</v>
      </c>
      <c r="E82" s="28" t="s">
        <v>196</v>
      </c>
      <c r="F82" s="27">
        <v>179.06</v>
      </c>
      <c r="G82" s="27" t="s">
        <v>196</v>
      </c>
      <c r="H82" s="27" t="s">
        <v>196</v>
      </c>
      <c r="I82" s="27" t="s">
        <v>196</v>
      </c>
      <c r="J82" s="27" t="s">
        <v>196</v>
      </c>
      <c r="K82" s="27" t="s">
        <v>196</v>
      </c>
      <c r="L82" s="27" t="s">
        <v>196</v>
      </c>
      <c r="M82" s="28">
        <v>206.74</v>
      </c>
      <c r="N82" s="28">
        <v>211.24</v>
      </c>
      <c r="O82" s="27">
        <v>276.27999999999997</v>
      </c>
      <c r="P82" s="27">
        <v>306.85000000000002</v>
      </c>
      <c r="Q82" s="27">
        <v>317.27999999999997</v>
      </c>
      <c r="R82" s="26">
        <v>74.36</v>
      </c>
      <c r="S82" s="27">
        <v>95.84</v>
      </c>
      <c r="T82" s="15">
        <f t="shared" si="0"/>
        <v>321.26</v>
      </c>
      <c r="U82" s="1">
        <f t="shared" si="1"/>
        <v>26.771666666666665</v>
      </c>
      <c r="V82" s="42">
        <f t="shared" si="2"/>
        <v>26</v>
      </c>
      <c r="W82" s="42">
        <f t="shared" si="3"/>
        <v>9.2599999999999767</v>
      </c>
      <c r="X82" s="43">
        <v>653</v>
      </c>
      <c r="Y82" s="43">
        <v>3200</v>
      </c>
    </row>
    <row r="83" spans="1:25" x14ac:dyDescent="0.25">
      <c r="A83" s="10" t="s">
        <v>331</v>
      </c>
      <c r="B83" s="6" t="s">
        <v>37</v>
      </c>
      <c r="C83" s="27">
        <v>13.39</v>
      </c>
      <c r="D83" s="27">
        <v>75</v>
      </c>
      <c r="E83" s="28" t="s">
        <v>196</v>
      </c>
      <c r="F83" s="27" t="s">
        <v>196</v>
      </c>
      <c r="G83" s="27" t="s">
        <v>196</v>
      </c>
      <c r="H83" s="27" t="s">
        <v>196</v>
      </c>
      <c r="I83" s="27" t="s">
        <v>196</v>
      </c>
      <c r="J83" s="27" t="s">
        <v>196</v>
      </c>
      <c r="K83" s="27" t="s">
        <v>196</v>
      </c>
      <c r="L83" s="27" t="s">
        <v>196</v>
      </c>
      <c r="M83" s="28">
        <v>162.29</v>
      </c>
      <c r="N83" s="28">
        <v>175.95</v>
      </c>
      <c r="O83" s="27">
        <v>187.65</v>
      </c>
      <c r="P83" s="27">
        <v>218.22</v>
      </c>
      <c r="Q83" s="27">
        <v>228.65</v>
      </c>
      <c r="R83" s="26">
        <v>74.42</v>
      </c>
      <c r="S83" s="27">
        <v>95.89</v>
      </c>
      <c r="T83" s="15">
        <f t="shared" si="0"/>
        <v>242.04000000000002</v>
      </c>
      <c r="U83" s="1">
        <f t="shared" si="1"/>
        <v>20.170000000000002</v>
      </c>
      <c r="V83" s="42">
        <f t="shared" si="2"/>
        <v>20</v>
      </c>
      <c r="W83" s="42">
        <f t="shared" si="3"/>
        <v>2.0400000000000205</v>
      </c>
      <c r="X83" s="43">
        <v>649</v>
      </c>
      <c r="Y83" s="43">
        <v>2999</v>
      </c>
    </row>
    <row r="84" spans="1:25" x14ac:dyDescent="0.25">
      <c r="A84" s="10" t="s">
        <v>332</v>
      </c>
      <c r="B84" s="6" t="s">
        <v>38</v>
      </c>
      <c r="C84" s="27">
        <v>13.39</v>
      </c>
      <c r="D84" s="27">
        <v>75</v>
      </c>
      <c r="E84" s="28" t="s">
        <v>196</v>
      </c>
      <c r="F84" s="27" t="s">
        <v>196</v>
      </c>
      <c r="G84" s="27" t="s">
        <v>196</v>
      </c>
      <c r="H84" s="27" t="s">
        <v>196</v>
      </c>
      <c r="I84" s="27" t="s">
        <v>196</v>
      </c>
      <c r="J84" s="27" t="s">
        <v>196</v>
      </c>
      <c r="K84" s="27" t="s">
        <v>196</v>
      </c>
      <c r="L84" s="27" t="s">
        <v>196</v>
      </c>
      <c r="M84" s="28">
        <v>162.29</v>
      </c>
      <c r="N84" s="28">
        <v>175.95</v>
      </c>
      <c r="O84" s="27">
        <v>187.65</v>
      </c>
      <c r="P84" s="27">
        <v>218.2</v>
      </c>
      <c r="Q84" s="27">
        <v>229.11</v>
      </c>
      <c r="R84" s="26">
        <v>74.42</v>
      </c>
      <c r="S84" s="27">
        <v>95.89</v>
      </c>
      <c r="T84" s="15">
        <f t="shared" si="0"/>
        <v>242.5</v>
      </c>
      <c r="U84" s="1">
        <f t="shared" si="1"/>
        <v>20.208333333333332</v>
      </c>
      <c r="V84" s="42">
        <f t="shared" si="2"/>
        <v>20</v>
      </c>
      <c r="W84" s="42">
        <f t="shared" si="3"/>
        <v>2.4999999999999858</v>
      </c>
      <c r="X84" s="43">
        <v>640</v>
      </c>
      <c r="Y84" s="43">
        <v>3500</v>
      </c>
    </row>
    <row r="85" spans="1:25" x14ac:dyDescent="0.25">
      <c r="A85" s="10" t="s">
        <v>333</v>
      </c>
      <c r="B85" s="6" t="s">
        <v>39</v>
      </c>
      <c r="C85" s="27">
        <v>13.39</v>
      </c>
      <c r="D85" s="27">
        <v>75</v>
      </c>
      <c r="E85" s="28" t="s">
        <v>196</v>
      </c>
      <c r="F85" s="27" t="s">
        <v>196</v>
      </c>
      <c r="G85" s="27" t="s">
        <v>196</v>
      </c>
      <c r="H85" s="27" t="s">
        <v>196</v>
      </c>
      <c r="I85" s="27" t="s">
        <v>196</v>
      </c>
      <c r="J85" s="27" t="s">
        <v>196</v>
      </c>
      <c r="K85" s="27" t="s">
        <v>196</v>
      </c>
      <c r="L85" s="27" t="s">
        <v>196</v>
      </c>
      <c r="M85" s="28">
        <v>162.29</v>
      </c>
      <c r="N85" s="28">
        <v>175.95</v>
      </c>
      <c r="O85" s="27">
        <v>187.65</v>
      </c>
      <c r="P85" s="27">
        <v>218.2</v>
      </c>
      <c r="Q85" s="27">
        <v>229.11</v>
      </c>
      <c r="R85" s="26">
        <v>74.42</v>
      </c>
      <c r="S85" s="27">
        <v>95.89</v>
      </c>
      <c r="T85" s="15">
        <f t="shared" si="0"/>
        <v>242.5</v>
      </c>
      <c r="U85" s="1">
        <f t="shared" si="1"/>
        <v>20.208333333333332</v>
      </c>
      <c r="V85" s="42">
        <f t="shared" si="2"/>
        <v>20</v>
      </c>
      <c r="W85" s="42">
        <f t="shared" si="3"/>
        <v>2.4999999999999858</v>
      </c>
      <c r="X85" s="43">
        <v>640</v>
      </c>
      <c r="Y85" s="43">
        <v>3740</v>
      </c>
    </row>
    <row r="86" spans="1:25" x14ac:dyDescent="0.25">
      <c r="A86" s="10" t="s">
        <v>334</v>
      </c>
      <c r="B86" s="6" t="s">
        <v>40</v>
      </c>
      <c r="C86" s="27">
        <v>13.39</v>
      </c>
      <c r="D86" s="27">
        <v>87</v>
      </c>
      <c r="E86" s="28" t="s">
        <v>196</v>
      </c>
      <c r="F86" s="27" t="s">
        <v>196</v>
      </c>
      <c r="G86" s="27" t="s">
        <v>196</v>
      </c>
      <c r="H86" s="27" t="s">
        <v>196</v>
      </c>
      <c r="I86" s="27" t="s">
        <v>196</v>
      </c>
      <c r="J86" s="27" t="s">
        <v>196</v>
      </c>
      <c r="K86" s="27" t="s">
        <v>196</v>
      </c>
      <c r="L86" s="27" t="s">
        <v>196</v>
      </c>
      <c r="M86" s="28">
        <v>174.29</v>
      </c>
      <c r="N86" s="28">
        <v>187.95</v>
      </c>
      <c r="O86" s="27">
        <v>199.65</v>
      </c>
      <c r="P86" s="27">
        <v>230.22</v>
      </c>
      <c r="Q86" s="27">
        <v>240.65</v>
      </c>
      <c r="R86" s="26">
        <v>74.42</v>
      </c>
      <c r="S86" s="27">
        <v>95.89</v>
      </c>
      <c r="T86" s="15">
        <f t="shared" si="0"/>
        <v>254.04000000000002</v>
      </c>
      <c r="U86" s="1">
        <f t="shared" si="1"/>
        <v>21.17</v>
      </c>
      <c r="V86" s="42">
        <f t="shared" si="2"/>
        <v>21</v>
      </c>
      <c r="W86" s="42">
        <f t="shared" si="3"/>
        <v>2.0400000000000205</v>
      </c>
      <c r="X86" s="43">
        <v>649</v>
      </c>
      <c r="Y86" s="43">
        <v>2999</v>
      </c>
    </row>
    <row r="87" spans="1:25" x14ac:dyDescent="0.25">
      <c r="A87" s="10" t="s">
        <v>335</v>
      </c>
      <c r="B87" s="6" t="s">
        <v>41</v>
      </c>
      <c r="C87" s="27">
        <v>13.39</v>
      </c>
      <c r="D87" s="27">
        <v>87</v>
      </c>
      <c r="E87" s="28" t="s">
        <v>196</v>
      </c>
      <c r="F87" s="27" t="s">
        <v>196</v>
      </c>
      <c r="G87" s="27" t="s">
        <v>196</v>
      </c>
      <c r="H87" s="27" t="s">
        <v>196</v>
      </c>
      <c r="I87" s="27" t="s">
        <v>196</v>
      </c>
      <c r="J87" s="27" t="s">
        <v>196</v>
      </c>
      <c r="K87" s="27" t="s">
        <v>196</v>
      </c>
      <c r="L87" s="27" t="s">
        <v>196</v>
      </c>
      <c r="M87" s="28">
        <v>174.29</v>
      </c>
      <c r="N87" s="28">
        <v>187.95</v>
      </c>
      <c r="O87" s="27">
        <v>199.65</v>
      </c>
      <c r="P87" s="27">
        <v>230.2</v>
      </c>
      <c r="Q87" s="27">
        <v>241.11</v>
      </c>
      <c r="R87" s="26">
        <v>74.42</v>
      </c>
      <c r="S87" s="27">
        <v>95.89</v>
      </c>
      <c r="T87" s="15">
        <f t="shared" si="0"/>
        <v>254.5</v>
      </c>
      <c r="U87" s="1">
        <f t="shared" si="1"/>
        <v>21.208333333333332</v>
      </c>
      <c r="V87" s="42">
        <f t="shared" si="2"/>
        <v>21</v>
      </c>
      <c r="W87" s="42">
        <f t="shared" si="3"/>
        <v>2.4999999999999858</v>
      </c>
      <c r="X87" s="43">
        <v>640</v>
      </c>
      <c r="Y87" s="43">
        <v>3500</v>
      </c>
    </row>
    <row r="88" spans="1:25" x14ac:dyDescent="0.25">
      <c r="A88" s="10" t="s">
        <v>336</v>
      </c>
      <c r="B88" s="6" t="s">
        <v>42</v>
      </c>
      <c r="C88" s="27">
        <v>13.39</v>
      </c>
      <c r="D88" s="27">
        <v>87</v>
      </c>
      <c r="E88" s="28" t="s">
        <v>196</v>
      </c>
      <c r="F88" s="27" t="s">
        <v>196</v>
      </c>
      <c r="G88" s="27" t="s">
        <v>196</v>
      </c>
      <c r="H88" s="27" t="s">
        <v>196</v>
      </c>
      <c r="I88" s="27" t="s">
        <v>196</v>
      </c>
      <c r="J88" s="27" t="s">
        <v>196</v>
      </c>
      <c r="K88" s="27" t="s">
        <v>196</v>
      </c>
      <c r="L88" s="27" t="s">
        <v>196</v>
      </c>
      <c r="M88" s="28">
        <v>174.29</v>
      </c>
      <c r="N88" s="28">
        <v>187.95</v>
      </c>
      <c r="O88" s="27">
        <v>199.65</v>
      </c>
      <c r="P88" s="27">
        <v>230.2</v>
      </c>
      <c r="Q88" s="27">
        <v>241.11</v>
      </c>
      <c r="R88" s="26">
        <v>74.42</v>
      </c>
      <c r="S88" s="27">
        <v>95.89</v>
      </c>
      <c r="T88" s="15">
        <f t="shared" si="0"/>
        <v>254.5</v>
      </c>
      <c r="U88" s="1">
        <f t="shared" si="1"/>
        <v>21.208333333333332</v>
      </c>
      <c r="V88" s="42">
        <f t="shared" si="2"/>
        <v>21</v>
      </c>
      <c r="W88" s="42">
        <f t="shared" si="3"/>
        <v>2.4999999999999858</v>
      </c>
      <c r="X88" s="43">
        <v>640</v>
      </c>
      <c r="Y88" s="43">
        <v>3740</v>
      </c>
    </row>
    <row r="89" spans="1:25" x14ac:dyDescent="0.25">
      <c r="A89" s="10" t="s">
        <v>337</v>
      </c>
      <c r="B89" s="6" t="s">
        <v>43</v>
      </c>
      <c r="C89" s="27">
        <v>13.39</v>
      </c>
      <c r="D89" s="27">
        <v>82</v>
      </c>
      <c r="E89" s="28" t="s">
        <v>196</v>
      </c>
      <c r="F89" s="27">
        <v>171.03</v>
      </c>
      <c r="G89" s="27" t="s">
        <v>196</v>
      </c>
      <c r="H89" s="27" t="s">
        <v>196</v>
      </c>
      <c r="I89" s="27" t="s">
        <v>196</v>
      </c>
      <c r="J89" s="27" t="s">
        <v>196</v>
      </c>
      <c r="K89" s="27" t="s">
        <v>196</v>
      </c>
      <c r="L89" s="27" t="s">
        <v>196</v>
      </c>
      <c r="M89" s="28">
        <v>206.8</v>
      </c>
      <c r="N89" s="28">
        <v>211.3</v>
      </c>
      <c r="O89" s="27">
        <v>214.25</v>
      </c>
      <c r="P89" s="27">
        <v>244.8</v>
      </c>
      <c r="Q89" s="27">
        <v>255.71</v>
      </c>
      <c r="R89" s="26">
        <v>78.650000000000006</v>
      </c>
      <c r="S89" s="27">
        <v>95.65</v>
      </c>
      <c r="T89" s="15">
        <f t="shared" si="0"/>
        <v>269.10000000000002</v>
      </c>
      <c r="U89" s="1">
        <f t="shared" si="1"/>
        <v>22.425000000000001</v>
      </c>
      <c r="V89" s="42">
        <f t="shared" si="2"/>
        <v>22</v>
      </c>
      <c r="W89" s="42">
        <f t="shared" si="3"/>
        <v>5.1000000000000085</v>
      </c>
      <c r="X89" s="43">
        <v>900</v>
      </c>
      <c r="Y89" s="43">
        <v>4600</v>
      </c>
    </row>
    <row r="90" spans="1:25" x14ac:dyDescent="0.25">
      <c r="A90" s="10" t="s">
        <v>338</v>
      </c>
      <c r="B90" s="6" t="s">
        <v>44</v>
      </c>
      <c r="C90" s="27">
        <v>13.39</v>
      </c>
      <c r="D90" s="27">
        <v>94</v>
      </c>
      <c r="E90" s="28" t="s">
        <v>196</v>
      </c>
      <c r="F90" s="27">
        <v>179.06</v>
      </c>
      <c r="G90" s="27" t="s">
        <v>196</v>
      </c>
      <c r="H90" s="27" t="s">
        <v>196</v>
      </c>
      <c r="I90" s="27" t="s">
        <v>196</v>
      </c>
      <c r="J90" s="27" t="s">
        <v>196</v>
      </c>
      <c r="K90" s="27" t="s">
        <v>196</v>
      </c>
      <c r="L90" s="27" t="s">
        <v>196</v>
      </c>
      <c r="M90" s="28">
        <v>206.74</v>
      </c>
      <c r="N90" s="28">
        <v>211.24</v>
      </c>
      <c r="O90" s="27">
        <v>228.28</v>
      </c>
      <c r="P90" s="27">
        <v>258.83</v>
      </c>
      <c r="Q90" s="27">
        <v>269.74</v>
      </c>
      <c r="R90" s="26">
        <v>74.3</v>
      </c>
      <c r="S90" s="27">
        <v>95.77</v>
      </c>
      <c r="T90" s="15">
        <f t="shared" si="0"/>
        <v>283.13</v>
      </c>
      <c r="U90" s="1">
        <f t="shared" si="1"/>
        <v>23.594166666666666</v>
      </c>
      <c r="V90" s="42">
        <f t="shared" si="2"/>
        <v>23</v>
      </c>
      <c r="W90" s="42">
        <f t="shared" si="3"/>
        <v>7.1299999999999955</v>
      </c>
      <c r="X90" s="43">
        <v>640</v>
      </c>
      <c r="Y90" s="43">
        <v>3740</v>
      </c>
    </row>
    <row r="91" spans="1:25" x14ac:dyDescent="0.25">
      <c r="A91" s="10" t="s">
        <v>339</v>
      </c>
      <c r="B91" s="6" t="s">
        <v>45</v>
      </c>
      <c r="C91" s="27">
        <v>13.39</v>
      </c>
      <c r="D91" s="27">
        <v>106.5</v>
      </c>
      <c r="E91" s="28" t="s">
        <v>196</v>
      </c>
      <c r="F91" s="27">
        <v>195.36</v>
      </c>
      <c r="G91" s="27" t="s">
        <v>196</v>
      </c>
      <c r="H91" s="27" t="s">
        <v>196</v>
      </c>
      <c r="I91" s="27" t="s">
        <v>196</v>
      </c>
      <c r="J91" s="27" t="s">
        <v>196</v>
      </c>
      <c r="K91" s="27" t="s">
        <v>196</v>
      </c>
      <c r="L91" s="27" t="s">
        <v>196</v>
      </c>
      <c r="M91" s="28">
        <v>231.08</v>
      </c>
      <c r="N91" s="28">
        <v>235.58</v>
      </c>
      <c r="O91" s="27">
        <v>238.58</v>
      </c>
      <c r="P91" s="27">
        <v>269.13</v>
      </c>
      <c r="Q91" s="27">
        <v>280.04000000000002</v>
      </c>
      <c r="R91" s="26">
        <v>78.650000000000006</v>
      </c>
      <c r="S91" s="27">
        <v>95.65</v>
      </c>
      <c r="T91" s="15">
        <f t="shared" si="0"/>
        <v>293.43</v>
      </c>
      <c r="U91" s="1">
        <f t="shared" si="1"/>
        <v>24.452500000000001</v>
      </c>
      <c r="V91" s="42">
        <f t="shared" si="2"/>
        <v>24</v>
      </c>
      <c r="W91" s="42">
        <f t="shared" si="3"/>
        <v>5.4300000000000068</v>
      </c>
      <c r="X91" s="43">
        <v>900</v>
      </c>
      <c r="Y91" s="43">
        <v>4600</v>
      </c>
    </row>
    <row r="92" spans="1:25" x14ac:dyDescent="0.25">
      <c r="A92" s="10" t="s">
        <v>340</v>
      </c>
      <c r="B92" s="6" t="s">
        <v>132</v>
      </c>
      <c r="C92" s="27">
        <v>23.13</v>
      </c>
      <c r="D92" s="27">
        <v>83.13</v>
      </c>
      <c r="E92" s="28" t="s">
        <v>196</v>
      </c>
      <c r="F92" s="27" t="s">
        <v>196</v>
      </c>
      <c r="G92" s="27" t="s">
        <v>196</v>
      </c>
      <c r="H92" s="27" t="s">
        <v>196</v>
      </c>
      <c r="I92" s="27" t="s">
        <v>196</v>
      </c>
      <c r="J92" s="27" t="s">
        <v>196</v>
      </c>
      <c r="K92" s="27" t="s">
        <v>196</v>
      </c>
      <c r="L92" s="27" t="s">
        <v>196</v>
      </c>
      <c r="M92" s="28">
        <v>158.54</v>
      </c>
      <c r="N92" s="28">
        <v>162.19</v>
      </c>
      <c r="O92" s="27">
        <v>166.84</v>
      </c>
      <c r="P92" s="27">
        <v>197.4</v>
      </c>
      <c r="Q92" s="27">
        <v>207.83</v>
      </c>
      <c r="R92" s="26">
        <v>78.88</v>
      </c>
      <c r="S92" s="27">
        <v>94.88</v>
      </c>
      <c r="T92" s="15">
        <f t="shared" ref="T92:T155" si="4">SUM(C92+Q92)</f>
        <v>230.96</v>
      </c>
      <c r="U92" s="1">
        <f t="shared" ref="U92:U155" si="5">SUM(T92/12)</f>
        <v>19.246666666666666</v>
      </c>
      <c r="V92" s="42">
        <f t="shared" ref="V92:V155" si="6">ROUNDDOWN(U92,0)</f>
        <v>19</v>
      </c>
      <c r="W92" s="42">
        <f t="shared" ref="W92:W155" si="7">SUM(U92-V92)*12</f>
        <v>2.9599999999999937</v>
      </c>
      <c r="X92" s="43">
        <v>795</v>
      </c>
      <c r="Y92" s="43">
        <v>2720</v>
      </c>
    </row>
    <row r="93" spans="1:25" x14ac:dyDescent="0.25">
      <c r="A93" s="10" t="s">
        <v>341</v>
      </c>
      <c r="B93" s="6" t="s">
        <v>133</v>
      </c>
      <c r="C93" s="27">
        <v>23.13</v>
      </c>
      <c r="D93" s="27">
        <v>107.13</v>
      </c>
      <c r="E93" s="28" t="s">
        <v>196</v>
      </c>
      <c r="F93" s="27" t="s">
        <v>196</v>
      </c>
      <c r="G93" s="27" t="s">
        <v>196</v>
      </c>
      <c r="H93" s="27" t="s">
        <v>196</v>
      </c>
      <c r="I93" s="27" t="s">
        <v>196</v>
      </c>
      <c r="J93" s="27" t="s">
        <v>196</v>
      </c>
      <c r="K93" s="27" t="s">
        <v>196</v>
      </c>
      <c r="L93" s="27" t="s">
        <v>196</v>
      </c>
      <c r="M93" s="28">
        <v>182.54</v>
      </c>
      <c r="N93" s="28">
        <v>186.19</v>
      </c>
      <c r="O93" s="27">
        <v>190.83</v>
      </c>
      <c r="P93" s="27">
        <v>221.4</v>
      </c>
      <c r="Q93" s="27">
        <v>231.83</v>
      </c>
      <c r="R93" s="26">
        <v>78.88</v>
      </c>
      <c r="S93" s="27">
        <v>94.88</v>
      </c>
      <c r="T93" s="15">
        <f t="shared" si="4"/>
        <v>254.96</v>
      </c>
      <c r="U93" s="1">
        <f t="shared" si="5"/>
        <v>21.246666666666666</v>
      </c>
      <c r="V93" s="42">
        <f t="shared" si="6"/>
        <v>21</v>
      </c>
      <c r="W93" s="42">
        <f t="shared" si="7"/>
        <v>2.9599999999999937</v>
      </c>
      <c r="X93" s="43">
        <v>860</v>
      </c>
      <c r="Y93" s="43">
        <v>2960</v>
      </c>
    </row>
    <row r="94" spans="1:25" x14ac:dyDescent="0.25">
      <c r="A94" s="10" t="s">
        <v>342</v>
      </c>
      <c r="B94" s="6" t="s">
        <v>134</v>
      </c>
      <c r="C94" s="27">
        <v>23.13</v>
      </c>
      <c r="D94" s="27">
        <v>107.13</v>
      </c>
      <c r="E94" s="28" t="s">
        <v>196</v>
      </c>
      <c r="F94" s="27" t="s">
        <v>196</v>
      </c>
      <c r="G94" s="27" t="s">
        <v>196</v>
      </c>
      <c r="H94" s="27" t="s">
        <v>196</v>
      </c>
      <c r="I94" s="27" t="s">
        <v>196</v>
      </c>
      <c r="J94" s="27" t="s">
        <v>196</v>
      </c>
      <c r="K94" s="27" t="s">
        <v>196</v>
      </c>
      <c r="L94" s="27" t="s">
        <v>196</v>
      </c>
      <c r="M94" s="28">
        <v>182.54</v>
      </c>
      <c r="N94" s="28">
        <v>186.19</v>
      </c>
      <c r="O94" s="27">
        <v>190.83</v>
      </c>
      <c r="P94" s="27">
        <v>221.4</v>
      </c>
      <c r="Q94" s="27">
        <v>231.83</v>
      </c>
      <c r="R94" s="26">
        <v>78.88</v>
      </c>
      <c r="S94" s="27">
        <v>94.88</v>
      </c>
      <c r="T94" s="15">
        <f t="shared" si="4"/>
        <v>254.96</v>
      </c>
      <c r="U94" s="1">
        <f t="shared" si="5"/>
        <v>21.246666666666666</v>
      </c>
      <c r="V94" s="42">
        <f t="shared" si="6"/>
        <v>21</v>
      </c>
      <c r="W94" s="42">
        <f t="shared" si="7"/>
        <v>2.9599999999999937</v>
      </c>
      <c r="X94" s="43">
        <v>842</v>
      </c>
      <c r="Y94" s="43">
        <v>2999</v>
      </c>
    </row>
    <row r="95" spans="1:25" x14ac:dyDescent="0.25">
      <c r="A95" s="10" t="s">
        <v>343</v>
      </c>
      <c r="B95" s="6" t="s">
        <v>135</v>
      </c>
      <c r="C95" s="27">
        <v>23.13</v>
      </c>
      <c r="D95" s="27">
        <v>131.13</v>
      </c>
      <c r="E95" s="28" t="s">
        <v>196</v>
      </c>
      <c r="F95" s="27" t="s">
        <v>196</v>
      </c>
      <c r="G95" s="27" t="s">
        <v>196</v>
      </c>
      <c r="H95" s="27" t="s">
        <v>196</v>
      </c>
      <c r="I95" s="27" t="s">
        <v>196</v>
      </c>
      <c r="J95" s="27" t="s">
        <v>196</v>
      </c>
      <c r="K95" s="27" t="s">
        <v>196</v>
      </c>
      <c r="L95" s="27" t="s">
        <v>196</v>
      </c>
      <c r="M95" s="28">
        <v>206.54</v>
      </c>
      <c r="N95" s="28">
        <v>210.19</v>
      </c>
      <c r="O95" s="27">
        <v>214.83</v>
      </c>
      <c r="P95" s="27">
        <v>245.4</v>
      </c>
      <c r="Q95" s="27">
        <v>255.83</v>
      </c>
      <c r="R95" s="26">
        <v>78.88</v>
      </c>
      <c r="S95" s="27">
        <v>94.88</v>
      </c>
      <c r="T95" s="15">
        <f t="shared" si="4"/>
        <v>278.96000000000004</v>
      </c>
      <c r="U95" s="1">
        <f t="shared" si="5"/>
        <v>23.24666666666667</v>
      </c>
      <c r="V95" s="42">
        <f t="shared" si="6"/>
        <v>23</v>
      </c>
      <c r="W95" s="42">
        <f t="shared" si="7"/>
        <v>2.9600000000000364</v>
      </c>
      <c r="X95" s="43">
        <v>885</v>
      </c>
      <c r="Y95" s="43">
        <v>2960</v>
      </c>
    </row>
    <row r="96" spans="1:25" x14ac:dyDescent="0.25">
      <c r="A96" s="10" t="s">
        <v>344</v>
      </c>
      <c r="B96" s="6" t="s">
        <v>136</v>
      </c>
      <c r="C96" s="27">
        <v>23.13</v>
      </c>
      <c r="D96" s="27">
        <v>131.13</v>
      </c>
      <c r="E96" s="28" t="s">
        <v>196</v>
      </c>
      <c r="F96" s="27" t="s">
        <v>196</v>
      </c>
      <c r="G96" s="27" t="s">
        <v>196</v>
      </c>
      <c r="H96" s="27" t="s">
        <v>196</v>
      </c>
      <c r="I96" s="27" t="s">
        <v>196</v>
      </c>
      <c r="J96" s="27" t="s">
        <v>196</v>
      </c>
      <c r="K96" s="27" t="s">
        <v>196</v>
      </c>
      <c r="L96" s="27" t="s">
        <v>196</v>
      </c>
      <c r="M96" s="28">
        <v>206.54</v>
      </c>
      <c r="N96" s="28">
        <v>210.19</v>
      </c>
      <c r="O96" s="27">
        <v>214.83</v>
      </c>
      <c r="P96" s="27">
        <v>245.4</v>
      </c>
      <c r="Q96" s="27">
        <v>255.83</v>
      </c>
      <c r="R96" s="26">
        <v>78.88</v>
      </c>
      <c r="S96" s="27">
        <v>94.88</v>
      </c>
      <c r="T96" s="15">
        <f t="shared" si="4"/>
        <v>278.96000000000004</v>
      </c>
      <c r="U96" s="1">
        <f t="shared" si="5"/>
        <v>23.24666666666667</v>
      </c>
      <c r="V96" s="42">
        <f t="shared" si="6"/>
        <v>23</v>
      </c>
      <c r="W96" s="42">
        <f t="shared" si="7"/>
        <v>2.9600000000000364</v>
      </c>
      <c r="X96" s="43">
        <v>875</v>
      </c>
      <c r="Y96" s="43">
        <v>2999</v>
      </c>
    </row>
    <row r="97" spans="1:25" x14ac:dyDescent="0.25">
      <c r="A97" s="10" t="s">
        <v>345</v>
      </c>
      <c r="B97" s="6" t="s">
        <v>137</v>
      </c>
      <c r="C97" s="27">
        <v>23.13</v>
      </c>
      <c r="D97" s="27">
        <v>131.13</v>
      </c>
      <c r="E97" s="28" t="s">
        <v>196</v>
      </c>
      <c r="F97" s="27" t="s">
        <v>196</v>
      </c>
      <c r="G97" s="27" t="s">
        <v>196</v>
      </c>
      <c r="H97" s="27" t="s">
        <v>196</v>
      </c>
      <c r="I97" s="27" t="s">
        <v>196</v>
      </c>
      <c r="J97" s="27" t="s">
        <v>196</v>
      </c>
      <c r="K97" s="27" t="s">
        <v>196</v>
      </c>
      <c r="L97" s="27" t="s">
        <v>196</v>
      </c>
      <c r="M97" s="28">
        <v>206.54</v>
      </c>
      <c r="N97" s="28">
        <v>210.19</v>
      </c>
      <c r="O97" s="27">
        <v>214.83</v>
      </c>
      <c r="P97" s="27">
        <v>245.38</v>
      </c>
      <c r="Q97" s="27">
        <v>256.29000000000002</v>
      </c>
      <c r="R97" s="26">
        <v>78.88</v>
      </c>
      <c r="S97" s="27">
        <v>94.88</v>
      </c>
      <c r="T97" s="15">
        <f t="shared" si="4"/>
        <v>279.42</v>
      </c>
      <c r="U97" s="1">
        <f t="shared" si="5"/>
        <v>23.285</v>
      </c>
      <c r="V97" s="42">
        <f t="shared" si="6"/>
        <v>23</v>
      </c>
      <c r="W97" s="42">
        <f t="shared" si="7"/>
        <v>3.4200000000000017</v>
      </c>
      <c r="X97" s="43">
        <v>1000</v>
      </c>
      <c r="Y97" s="43">
        <v>3700</v>
      </c>
    </row>
    <row r="98" spans="1:25" x14ac:dyDescent="0.25">
      <c r="A98" s="10" t="s">
        <v>346</v>
      </c>
      <c r="B98" s="6" t="s">
        <v>138</v>
      </c>
      <c r="C98" s="27">
        <v>23.13</v>
      </c>
      <c r="D98" s="27">
        <v>155.13</v>
      </c>
      <c r="E98" s="28" t="s">
        <v>196</v>
      </c>
      <c r="F98" s="27" t="s">
        <v>196</v>
      </c>
      <c r="G98" s="27" t="s">
        <v>196</v>
      </c>
      <c r="H98" s="27" t="s">
        <v>196</v>
      </c>
      <c r="I98" s="27" t="s">
        <v>196</v>
      </c>
      <c r="J98" s="27" t="s">
        <v>196</v>
      </c>
      <c r="K98" s="27" t="s">
        <v>196</v>
      </c>
      <c r="L98" s="27" t="s">
        <v>196</v>
      </c>
      <c r="M98" s="28">
        <v>230.54</v>
      </c>
      <c r="N98" s="28">
        <v>234.19</v>
      </c>
      <c r="O98" s="27">
        <v>238.83</v>
      </c>
      <c r="P98" s="27">
        <v>269.38</v>
      </c>
      <c r="Q98" s="27">
        <v>280.29000000000002</v>
      </c>
      <c r="R98" s="26">
        <v>78.88</v>
      </c>
      <c r="S98" s="27">
        <v>94.88</v>
      </c>
      <c r="T98" s="15">
        <f t="shared" si="4"/>
        <v>303.42</v>
      </c>
      <c r="U98" s="1">
        <f t="shared" si="5"/>
        <v>25.285</v>
      </c>
      <c r="V98" s="42">
        <f t="shared" si="6"/>
        <v>25</v>
      </c>
      <c r="W98" s="42">
        <f t="shared" si="7"/>
        <v>3.4200000000000017</v>
      </c>
      <c r="X98" s="43">
        <v>1000</v>
      </c>
      <c r="Y98" s="43">
        <v>3700</v>
      </c>
    </row>
    <row r="99" spans="1:25" x14ac:dyDescent="0.25">
      <c r="A99" s="10" t="s">
        <v>347</v>
      </c>
      <c r="B99" s="7" t="s">
        <v>154</v>
      </c>
      <c r="C99" s="27">
        <v>13.47</v>
      </c>
      <c r="D99" s="27">
        <v>75</v>
      </c>
      <c r="E99" s="28" t="s">
        <v>196</v>
      </c>
      <c r="F99" s="27" t="s">
        <v>196</v>
      </c>
      <c r="G99" s="27" t="s">
        <v>196</v>
      </c>
      <c r="H99" s="27" t="s">
        <v>196</v>
      </c>
      <c r="I99" s="27" t="s">
        <v>196</v>
      </c>
      <c r="J99" s="27" t="s">
        <v>196</v>
      </c>
      <c r="K99" s="27" t="s">
        <v>196</v>
      </c>
      <c r="L99" s="27" t="s">
        <v>196</v>
      </c>
      <c r="M99" s="28">
        <v>162.29</v>
      </c>
      <c r="N99" s="28">
        <v>175.94</v>
      </c>
      <c r="O99" s="27">
        <v>199.64</v>
      </c>
      <c r="P99" s="27">
        <v>230.19</v>
      </c>
      <c r="Q99" s="27">
        <v>241.1</v>
      </c>
      <c r="R99" s="26">
        <v>74.2</v>
      </c>
      <c r="S99" s="27">
        <v>95.67</v>
      </c>
      <c r="T99" s="15">
        <f t="shared" si="4"/>
        <v>254.57</v>
      </c>
      <c r="U99" s="1">
        <f t="shared" si="5"/>
        <v>21.214166666666667</v>
      </c>
      <c r="V99" s="42">
        <f t="shared" si="6"/>
        <v>21</v>
      </c>
      <c r="W99" s="42">
        <f t="shared" si="7"/>
        <v>2.5700000000000074</v>
      </c>
      <c r="X99" s="43">
        <v>640</v>
      </c>
      <c r="Y99" s="43">
        <v>3500</v>
      </c>
    </row>
    <row r="100" spans="1:25" x14ac:dyDescent="0.25">
      <c r="A100" s="10" t="s">
        <v>348</v>
      </c>
      <c r="B100" s="7" t="s">
        <v>155</v>
      </c>
      <c r="C100" s="27">
        <v>13.47</v>
      </c>
      <c r="D100" s="27">
        <v>75</v>
      </c>
      <c r="E100" s="28" t="s">
        <v>196</v>
      </c>
      <c r="F100" s="27" t="s">
        <v>196</v>
      </c>
      <c r="G100" s="27" t="s">
        <v>196</v>
      </c>
      <c r="H100" s="27" t="s">
        <v>196</v>
      </c>
      <c r="I100" s="27" t="s">
        <v>196</v>
      </c>
      <c r="J100" s="27" t="s">
        <v>196</v>
      </c>
      <c r="K100" s="27" t="s">
        <v>196</v>
      </c>
      <c r="L100" s="27" t="s">
        <v>196</v>
      </c>
      <c r="M100" s="28">
        <v>162.29</v>
      </c>
      <c r="N100" s="28">
        <v>175.94</v>
      </c>
      <c r="O100" s="27">
        <v>199.64</v>
      </c>
      <c r="P100" s="27">
        <v>230.19</v>
      </c>
      <c r="Q100" s="27">
        <v>241.1</v>
      </c>
      <c r="R100" s="26">
        <v>74.2</v>
      </c>
      <c r="S100" s="27">
        <v>95.67</v>
      </c>
      <c r="T100" s="15">
        <f t="shared" si="4"/>
        <v>254.57</v>
      </c>
      <c r="U100" s="1">
        <f t="shared" si="5"/>
        <v>21.214166666666667</v>
      </c>
      <c r="V100" s="42">
        <f t="shared" si="6"/>
        <v>21</v>
      </c>
      <c r="W100" s="42">
        <f t="shared" si="7"/>
        <v>2.5700000000000074</v>
      </c>
      <c r="X100" s="43">
        <v>640</v>
      </c>
      <c r="Y100" s="43">
        <v>3740</v>
      </c>
    </row>
    <row r="101" spans="1:25" x14ac:dyDescent="0.25">
      <c r="A101" s="10" t="s">
        <v>349</v>
      </c>
      <c r="B101" s="7" t="s">
        <v>156</v>
      </c>
      <c r="C101" s="27">
        <v>13.47</v>
      </c>
      <c r="D101" s="27">
        <v>87</v>
      </c>
      <c r="E101" s="28" t="s">
        <v>196</v>
      </c>
      <c r="F101" s="27" t="s">
        <v>196</v>
      </c>
      <c r="G101" s="27" t="s">
        <v>196</v>
      </c>
      <c r="H101" s="27" t="s">
        <v>196</v>
      </c>
      <c r="I101" s="27" t="s">
        <v>196</v>
      </c>
      <c r="J101" s="27" t="s">
        <v>196</v>
      </c>
      <c r="K101" s="27" t="s">
        <v>196</v>
      </c>
      <c r="L101" s="27" t="s">
        <v>196</v>
      </c>
      <c r="M101" s="28">
        <v>174.29</v>
      </c>
      <c r="N101" s="28">
        <v>187.94</v>
      </c>
      <c r="O101" s="27">
        <v>211.64</v>
      </c>
      <c r="P101" s="27">
        <v>242.19</v>
      </c>
      <c r="Q101" s="27">
        <v>253.1</v>
      </c>
      <c r="R101" s="26">
        <v>74.2</v>
      </c>
      <c r="S101" s="27">
        <v>95.67</v>
      </c>
      <c r="T101" s="15">
        <f t="shared" si="4"/>
        <v>266.57</v>
      </c>
      <c r="U101" s="1">
        <f t="shared" si="5"/>
        <v>22.214166666666667</v>
      </c>
      <c r="V101" s="42">
        <f t="shared" si="6"/>
        <v>22</v>
      </c>
      <c r="W101" s="42">
        <f t="shared" si="7"/>
        <v>2.5700000000000074</v>
      </c>
      <c r="X101" s="43">
        <v>640</v>
      </c>
      <c r="Y101" s="43">
        <v>3500</v>
      </c>
    </row>
    <row r="102" spans="1:25" x14ac:dyDescent="0.25">
      <c r="A102" s="10" t="s">
        <v>350</v>
      </c>
      <c r="B102" s="7" t="s">
        <v>157</v>
      </c>
      <c r="C102" s="27">
        <v>13.47</v>
      </c>
      <c r="D102" s="27">
        <v>87</v>
      </c>
      <c r="E102" s="28" t="s">
        <v>196</v>
      </c>
      <c r="F102" s="27" t="s">
        <v>196</v>
      </c>
      <c r="G102" s="27" t="s">
        <v>196</v>
      </c>
      <c r="H102" s="27" t="s">
        <v>196</v>
      </c>
      <c r="I102" s="27" t="s">
        <v>196</v>
      </c>
      <c r="J102" s="27" t="s">
        <v>196</v>
      </c>
      <c r="K102" s="27" t="s">
        <v>196</v>
      </c>
      <c r="L102" s="27" t="s">
        <v>196</v>
      </c>
      <c r="M102" s="28">
        <v>174.29</v>
      </c>
      <c r="N102" s="28">
        <v>187.94</v>
      </c>
      <c r="O102" s="27">
        <v>211.64</v>
      </c>
      <c r="P102" s="27">
        <v>242.19</v>
      </c>
      <c r="Q102" s="27">
        <v>253.1</v>
      </c>
      <c r="R102" s="26">
        <v>74.2</v>
      </c>
      <c r="S102" s="27">
        <v>95.67</v>
      </c>
      <c r="T102" s="15">
        <f t="shared" si="4"/>
        <v>266.57</v>
      </c>
      <c r="U102" s="1">
        <f t="shared" si="5"/>
        <v>22.214166666666667</v>
      </c>
      <c r="V102" s="42">
        <f t="shared" si="6"/>
        <v>22</v>
      </c>
      <c r="W102" s="42">
        <f t="shared" si="7"/>
        <v>2.5700000000000074</v>
      </c>
      <c r="X102" s="43">
        <v>640</v>
      </c>
      <c r="Y102" s="43">
        <v>3740</v>
      </c>
    </row>
    <row r="103" spans="1:25" x14ac:dyDescent="0.25">
      <c r="A103" s="10" t="s">
        <v>351</v>
      </c>
      <c r="B103" s="6" t="s">
        <v>163</v>
      </c>
      <c r="C103" s="27">
        <v>13.47</v>
      </c>
      <c r="D103" s="27">
        <v>75</v>
      </c>
      <c r="E103" s="28" t="s">
        <v>196</v>
      </c>
      <c r="F103" s="27" t="s">
        <v>196</v>
      </c>
      <c r="G103" s="27" t="s">
        <v>196</v>
      </c>
      <c r="H103" s="27" t="s">
        <v>196</v>
      </c>
      <c r="I103" s="27" t="s">
        <v>196</v>
      </c>
      <c r="J103" s="27" t="s">
        <v>196</v>
      </c>
      <c r="K103" s="27" t="s">
        <v>196</v>
      </c>
      <c r="L103" s="27" t="s">
        <v>196</v>
      </c>
      <c r="M103" s="28">
        <v>162.29</v>
      </c>
      <c r="N103" s="28">
        <v>175.95</v>
      </c>
      <c r="O103" s="27">
        <v>187.65</v>
      </c>
      <c r="P103" s="27">
        <v>218.21</v>
      </c>
      <c r="Q103" s="27">
        <v>228.65</v>
      </c>
      <c r="R103" s="26">
        <v>74.2</v>
      </c>
      <c r="S103" s="27">
        <v>95.67</v>
      </c>
      <c r="T103" s="15">
        <f t="shared" si="4"/>
        <v>242.12</v>
      </c>
      <c r="U103" s="1">
        <f t="shared" si="5"/>
        <v>20.176666666666666</v>
      </c>
      <c r="V103" s="42">
        <f t="shared" si="6"/>
        <v>20</v>
      </c>
      <c r="W103" s="42">
        <f t="shared" si="7"/>
        <v>2.1199999999999903</v>
      </c>
      <c r="X103" s="43">
        <v>649</v>
      </c>
      <c r="Y103" s="43">
        <v>2999</v>
      </c>
    </row>
    <row r="104" spans="1:25" x14ac:dyDescent="0.25">
      <c r="A104" s="10" t="s">
        <v>352</v>
      </c>
      <c r="B104" s="6" t="s">
        <v>164</v>
      </c>
      <c r="C104" s="27">
        <v>13.47</v>
      </c>
      <c r="D104" s="27">
        <v>75</v>
      </c>
      <c r="E104" s="28" t="s">
        <v>196</v>
      </c>
      <c r="F104" s="27" t="s">
        <v>196</v>
      </c>
      <c r="G104" s="27" t="s">
        <v>196</v>
      </c>
      <c r="H104" s="27" t="s">
        <v>196</v>
      </c>
      <c r="I104" s="27" t="s">
        <v>196</v>
      </c>
      <c r="J104" s="27" t="s">
        <v>196</v>
      </c>
      <c r="K104" s="27" t="s">
        <v>196</v>
      </c>
      <c r="L104" s="27" t="s">
        <v>196</v>
      </c>
      <c r="M104" s="28">
        <v>162.29</v>
      </c>
      <c r="N104" s="28">
        <v>175.95</v>
      </c>
      <c r="O104" s="27">
        <v>187.65</v>
      </c>
      <c r="P104" s="27">
        <v>218.2</v>
      </c>
      <c r="Q104" s="27">
        <v>229.11</v>
      </c>
      <c r="R104" s="26">
        <v>74.2</v>
      </c>
      <c r="S104" s="27">
        <v>95.67</v>
      </c>
      <c r="T104" s="15">
        <f t="shared" si="4"/>
        <v>242.58</v>
      </c>
      <c r="U104" s="1">
        <f t="shared" si="5"/>
        <v>20.215</v>
      </c>
      <c r="V104" s="42">
        <f t="shared" si="6"/>
        <v>20</v>
      </c>
      <c r="W104" s="42">
        <f t="shared" si="7"/>
        <v>2.5799999999999983</v>
      </c>
      <c r="X104" s="43">
        <v>640</v>
      </c>
      <c r="Y104" s="43">
        <v>3500</v>
      </c>
    </row>
    <row r="105" spans="1:25" x14ac:dyDescent="0.25">
      <c r="A105" s="10" t="s">
        <v>353</v>
      </c>
      <c r="B105" s="6" t="s">
        <v>165</v>
      </c>
      <c r="C105" s="27">
        <v>13.47</v>
      </c>
      <c r="D105" s="27">
        <v>75</v>
      </c>
      <c r="E105" s="28" t="s">
        <v>196</v>
      </c>
      <c r="F105" s="27" t="s">
        <v>196</v>
      </c>
      <c r="G105" s="27" t="s">
        <v>196</v>
      </c>
      <c r="H105" s="27" t="s">
        <v>196</v>
      </c>
      <c r="I105" s="27" t="s">
        <v>196</v>
      </c>
      <c r="J105" s="27" t="s">
        <v>196</v>
      </c>
      <c r="K105" s="27" t="s">
        <v>196</v>
      </c>
      <c r="L105" s="27" t="s">
        <v>196</v>
      </c>
      <c r="M105" s="28">
        <v>162.29</v>
      </c>
      <c r="N105" s="28">
        <v>175.95</v>
      </c>
      <c r="O105" s="27">
        <v>187.65</v>
      </c>
      <c r="P105" s="27">
        <v>218.2</v>
      </c>
      <c r="Q105" s="27">
        <v>229.11</v>
      </c>
      <c r="R105" s="26">
        <v>74.2</v>
      </c>
      <c r="S105" s="27">
        <v>95.67</v>
      </c>
      <c r="T105" s="15">
        <f t="shared" si="4"/>
        <v>242.58</v>
      </c>
      <c r="U105" s="1">
        <f t="shared" si="5"/>
        <v>20.215</v>
      </c>
      <c r="V105" s="42">
        <f t="shared" si="6"/>
        <v>20</v>
      </c>
      <c r="W105" s="42">
        <f t="shared" si="7"/>
        <v>2.5799999999999983</v>
      </c>
      <c r="X105" s="43">
        <v>640</v>
      </c>
      <c r="Y105" s="43">
        <v>3740</v>
      </c>
    </row>
    <row r="106" spans="1:25" x14ac:dyDescent="0.25">
      <c r="A106" s="10" t="s">
        <v>354</v>
      </c>
      <c r="B106" s="6" t="s">
        <v>166</v>
      </c>
      <c r="C106" s="27">
        <v>13.47</v>
      </c>
      <c r="D106" s="27">
        <v>87</v>
      </c>
      <c r="E106" s="28" t="s">
        <v>196</v>
      </c>
      <c r="F106" s="27" t="s">
        <v>196</v>
      </c>
      <c r="G106" s="27" t="s">
        <v>196</v>
      </c>
      <c r="H106" s="27" t="s">
        <v>196</v>
      </c>
      <c r="I106" s="27" t="s">
        <v>196</v>
      </c>
      <c r="J106" s="27" t="s">
        <v>196</v>
      </c>
      <c r="K106" s="27" t="s">
        <v>196</v>
      </c>
      <c r="L106" s="27" t="s">
        <v>196</v>
      </c>
      <c r="M106" s="28">
        <v>174.29</v>
      </c>
      <c r="N106" s="28">
        <v>187.95</v>
      </c>
      <c r="O106" s="27">
        <v>199.65</v>
      </c>
      <c r="P106" s="27">
        <v>230.22</v>
      </c>
      <c r="Q106" s="27">
        <v>240.65</v>
      </c>
      <c r="R106" s="26">
        <v>74.2</v>
      </c>
      <c r="S106" s="27">
        <v>95.67</v>
      </c>
      <c r="T106" s="15">
        <f t="shared" si="4"/>
        <v>254.12</v>
      </c>
      <c r="U106" s="1">
        <f t="shared" si="5"/>
        <v>21.176666666666666</v>
      </c>
      <c r="V106" s="42">
        <f t="shared" si="6"/>
        <v>21</v>
      </c>
      <c r="W106" s="42">
        <f t="shared" si="7"/>
        <v>2.1199999999999903</v>
      </c>
      <c r="X106" s="43">
        <v>649</v>
      </c>
      <c r="Y106" s="43">
        <v>2999</v>
      </c>
    </row>
    <row r="107" spans="1:25" x14ac:dyDescent="0.25">
      <c r="A107" s="10" t="s">
        <v>355</v>
      </c>
      <c r="B107" s="6" t="s">
        <v>167</v>
      </c>
      <c r="C107" s="27">
        <v>13.47</v>
      </c>
      <c r="D107" s="27">
        <v>87</v>
      </c>
      <c r="E107" s="28" t="s">
        <v>196</v>
      </c>
      <c r="F107" s="27" t="s">
        <v>196</v>
      </c>
      <c r="G107" s="27" t="s">
        <v>196</v>
      </c>
      <c r="H107" s="27" t="s">
        <v>196</v>
      </c>
      <c r="I107" s="27" t="s">
        <v>196</v>
      </c>
      <c r="J107" s="27" t="s">
        <v>196</v>
      </c>
      <c r="K107" s="27" t="s">
        <v>196</v>
      </c>
      <c r="L107" s="27" t="s">
        <v>196</v>
      </c>
      <c r="M107" s="28">
        <v>174.29</v>
      </c>
      <c r="N107" s="28">
        <v>187.95</v>
      </c>
      <c r="O107" s="27">
        <v>199.65</v>
      </c>
      <c r="P107" s="27">
        <v>230.2</v>
      </c>
      <c r="Q107" s="27">
        <v>241.11</v>
      </c>
      <c r="R107" s="26">
        <v>74.2</v>
      </c>
      <c r="S107" s="27">
        <v>95.67</v>
      </c>
      <c r="T107" s="15">
        <f t="shared" si="4"/>
        <v>254.58</v>
      </c>
      <c r="U107" s="1">
        <f t="shared" si="5"/>
        <v>21.215</v>
      </c>
      <c r="V107" s="42">
        <f t="shared" si="6"/>
        <v>21</v>
      </c>
      <c r="W107" s="42">
        <f t="shared" si="7"/>
        <v>2.5799999999999983</v>
      </c>
      <c r="X107" s="43">
        <v>640</v>
      </c>
      <c r="Y107" s="43">
        <v>3500</v>
      </c>
    </row>
    <row r="108" spans="1:25" x14ac:dyDescent="0.25">
      <c r="A108" s="10" t="s">
        <v>356</v>
      </c>
      <c r="B108" s="6" t="s">
        <v>168</v>
      </c>
      <c r="C108" s="27">
        <v>13.47</v>
      </c>
      <c r="D108" s="27">
        <v>87</v>
      </c>
      <c r="E108" s="28" t="s">
        <v>196</v>
      </c>
      <c r="F108" s="27" t="s">
        <v>196</v>
      </c>
      <c r="G108" s="27" t="s">
        <v>196</v>
      </c>
      <c r="H108" s="27" t="s">
        <v>196</v>
      </c>
      <c r="I108" s="27" t="s">
        <v>196</v>
      </c>
      <c r="J108" s="27" t="s">
        <v>196</v>
      </c>
      <c r="K108" s="27" t="s">
        <v>196</v>
      </c>
      <c r="L108" s="27" t="s">
        <v>196</v>
      </c>
      <c r="M108" s="28">
        <v>174.29</v>
      </c>
      <c r="N108" s="28">
        <v>187.95</v>
      </c>
      <c r="O108" s="27">
        <v>199.65</v>
      </c>
      <c r="P108" s="27">
        <v>230.2</v>
      </c>
      <c r="Q108" s="27">
        <v>241.11</v>
      </c>
      <c r="R108" s="26">
        <v>74.2</v>
      </c>
      <c r="S108" s="27">
        <v>95.67</v>
      </c>
      <c r="T108" s="15">
        <f t="shared" si="4"/>
        <v>254.58</v>
      </c>
      <c r="U108" s="1">
        <f t="shared" si="5"/>
        <v>21.215</v>
      </c>
      <c r="V108" s="42">
        <f t="shared" si="6"/>
        <v>21</v>
      </c>
      <c r="W108" s="42">
        <f t="shared" si="7"/>
        <v>2.5799999999999983</v>
      </c>
      <c r="X108" s="43">
        <v>640</v>
      </c>
      <c r="Y108" s="43">
        <v>3740</v>
      </c>
    </row>
    <row r="109" spans="1:25" x14ac:dyDescent="0.25">
      <c r="A109" s="10" t="s">
        <v>357</v>
      </c>
      <c r="B109" s="6" t="s">
        <v>127</v>
      </c>
      <c r="C109" s="27">
        <v>10.5</v>
      </c>
      <c r="D109" s="27">
        <v>53</v>
      </c>
      <c r="E109" s="28" t="s">
        <v>196</v>
      </c>
      <c r="F109" s="27">
        <v>118.64</v>
      </c>
      <c r="G109" s="27" t="s">
        <v>196</v>
      </c>
      <c r="H109" s="27" t="s">
        <v>196</v>
      </c>
      <c r="I109" s="27" t="s">
        <v>196</v>
      </c>
      <c r="J109" s="27" t="s">
        <v>196</v>
      </c>
      <c r="K109" s="27" t="s">
        <v>196</v>
      </c>
      <c r="L109" s="27" t="s">
        <v>196</v>
      </c>
      <c r="M109" s="28">
        <v>210.18</v>
      </c>
      <c r="N109" s="28">
        <v>215.42</v>
      </c>
      <c r="O109" s="27">
        <v>224.06</v>
      </c>
      <c r="P109" s="27">
        <v>254.62</v>
      </c>
      <c r="Q109" s="27">
        <v>265.06</v>
      </c>
      <c r="R109" s="26">
        <v>83.89</v>
      </c>
      <c r="S109" s="27">
        <v>99.89</v>
      </c>
      <c r="T109" s="15">
        <f t="shared" si="4"/>
        <v>275.56</v>
      </c>
      <c r="U109" s="1">
        <f t="shared" si="5"/>
        <v>22.963333333333335</v>
      </c>
      <c r="V109" s="42">
        <f t="shared" si="6"/>
        <v>22</v>
      </c>
      <c r="W109" s="42">
        <f t="shared" si="7"/>
        <v>11.560000000000016</v>
      </c>
      <c r="X109" s="43">
        <v>860</v>
      </c>
      <c r="Y109" s="43">
        <v>2960</v>
      </c>
    </row>
    <row r="110" spans="1:25" x14ac:dyDescent="0.25">
      <c r="A110" s="10" t="s">
        <v>358</v>
      </c>
      <c r="B110" s="6" t="s">
        <v>128</v>
      </c>
      <c r="C110" s="27">
        <v>10.5</v>
      </c>
      <c r="D110" s="27">
        <v>53</v>
      </c>
      <c r="E110" s="28" t="s">
        <v>196</v>
      </c>
      <c r="F110" s="27">
        <v>142.63999999999999</v>
      </c>
      <c r="G110" s="27" t="s">
        <v>196</v>
      </c>
      <c r="H110" s="27" t="s">
        <v>196</v>
      </c>
      <c r="I110" s="27" t="s">
        <v>196</v>
      </c>
      <c r="J110" s="27" t="s">
        <v>196</v>
      </c>
      <c r="K110" s="27" t="s">
        <v>196</v>
      </c>
      <c r="L110" s="27" t="s">
        <v>196</v>
      </c>
      <c r="M110" s="28">
        <v>234.18</v>
      </c>
      <c r="N110" s="28">
        <v>239.42</v>
      </c>
      <c r="O110" s="27">
        <v>248.06</v>
      </c>
      <c r="P110" s="27">
        <v>278.61</v>
      </c>
      <c r="Q110" s="27">
        <v>289.52</v>
      </c>
      <c r="R110" s="26">
        <v>83.9</v>
      </c>
      <c r="S110" s="27">
        <v>99.9</v>
      </c>
      <c r="T110" s="15">
        <f t="shared" si="4"/>
        <v>300.02</v>
      </c>
      <c r="U110" s="1">
        <f t="shared" si="5"/>
        <v>25.001666666666665</v>
      </c>
      <c r="V110" s="42">
        <f t="shared" si="6"/>
        <v>25</v>
      </c>
      <c r="W110" s="42">
        <f t="shared" si="7"/>
        <v>1.999999999998181E-2</v>
      </c>
      <c r="X110" s="43">
        <v>900</v>
      </c>
      <c r="Y110" s="43">
        <v>3700</v>
      </c>
    </row>
    <row r="111" spans="1:25" x14ac:dyDescent="0.25">
      <c r="A111" s="10" t="s">
        <v>359</v>
      </c>
      <c r="B111" s="6" t="s">
        <v>80</v>
      </c>
      <c r="C111" s="27">
        <v>5.98</v>
      </c>
      <c r="D111" s="27">
        <v>84</v>
      </c>
      <c r="E111" s="28" t="s">
        <v>196</v>
      </c>
      <c r="F111" s="27">
        <v>169.5</v>
      </c>
      <c r="G111" s="27" t="s">
        <v>196</v>
      </c>
      <c r="H111" s="27" t="s">
        <v>196</v>
      </c>
      <c r="I111" s="27" t="s">
        <v>196</v>
      </c>
      <c r="J111" s="27" t="s">
        <v>196</v>
      </c>
      <c r="K111" s="27" t="s">
        <v>196</v>
      </c>
      <c r="L111" s="27" t="s">
        <v>196</v>
      </c>
      <c r="M111" s="28">
        <v>181.59</v>
      </c>
      <c r="N111" s="28">
        <v>186.67</v>
      </c>
      <c r="O111" s="27">
        <v>206.78</v>
      </c>
      <c r="P111" s="27">
        <v>237.28</v>
      </c>
      <c r="Q111" s="27">
        <v>248.19</v>
      </c>
      <c r="R111" s="26">
        <v>80.22</v>
      </c>
      <c r="S111" s="27">
        <v>101.7</v>
      </c>
      <c r="T111" s="15">
        <f t="shared" si="4"/>
        <v>254.17</v>
      </c>
      <c r="U111" s="1">
        <f t="shared" si="5"/>
        <v>21.180833333333332</v>
      </c>
      <c r="V111" s="42">
        <f t="shared" si="6"/>
        <v>21</v>
      </c>
      <c r="W111" s="42">
        <f t="shared" si="7"/>
        <v>2.1699999999999875</v>
      </c>
      <c r="X111" s="43">
        <v>600</v>
      </c>
      <c r="Y111" s="43">
        <v>3700</v>
      </c>
    </row>
    <row r="112" spans="1:25" x14ac:dyDescent="0.25">
      <c r="A112" s="10" t="s">
        <v>360</v>
      </c>
      <c r="B112" s="6" t="s">
        <v>94</v>
      </c>
      <c r="C112" s="27">
        <v>5.98</v>
      </c>
      <c r="D112" s="27">
        <v>84</v>
      </c>
      <c r="E112" s="28" t="s">
        <v>196</v>
      </c>
      <c r="F112" s="27">
        <v>169.5</v>
      </c>
      <c r="G112" s="27" t="s">
        <v>196</v>
      </c>
      <c r="H112" s="27" t="s">
        <v>196</v>
      </c>
      <c r="I112" s="27" t="s">
        <v>196</v>
      </c>
      <c r="J112" s="27" t="s">
        <v>196</v>
      </c>
      <c r="K112" s="27" t="s">
        <v>196</v>
      </c>
      <c r="L112" s="27" t="s">
        <v>196</v>
      </c>
      <c r="M112" s="28">
        <v>181.59</v>
      </c>
      <c r="N112" s="28">
        <v>186.72</v>
      </c>
      <c r="O112" s="27">
        <v>206.73</v>
      </c>
      <c r="P112" s="27">
        <v>237.28</v>
      </c>
      <c r="Q112" s="27">
        <v>248.19</v>
      </c>
      <c r="R112" s="26">
        <v>80.22</v>
      </c>
      <c r="S112" s="27">
        <v>101.7</v>
      </c>
      <c r="T112" s="15">
        <f t="shared" si="4"/>
        <v>254.17</v>
      </c>
      <c r="U112" s="1">
        <f t="shared" si="5"/>
        <v>21.180833333333332</v>
      </c>
      <c r="V112" s="42">
        <f t="shared" si="6"/>
        <v>21</v>
      </c>
      <c r="W112" s="42">
        <f t="shared" si="7"/>
        <v>2.1699999999999875</v>
      </c>
      <c r="X112" s="43">
        <v>600</v>
      </c>
      <c r="Y112" s="43">
        <v>3700</v>
      </c>
    </row>
    <row r="113" spans="1:25" x14ac:dyDescent="0.25">
      <c r="A113" s="10" t="s">
        <v>361</v>
      </c>
      <c r="B113" s="6" t="s">
        <v>95</v>
      </c>
      <c r="C113" s="27">
        <v>7.48</v>
      </c>
      <c r="D113" s="27">
        <v>84</v>
      </c>
      <c r="E113" s="28" t="s">
        <v>196</v>
      </c>
      <c r="F113" s="27">
        <v>168.06</v>
      </c>
      <c r="G113" s="27" t="s">
        <v>196</v>
      </c>
      <c r="H113" s="27" t="s">
        <v>196</v>
      </c>
      <c r="I113" s="27" t="s">
        <v>196</v>
      </c>
      <c r="J113" s="27" t="s">
        <v>196</v>
      </c>
      <c r="K113" s="27" t="s">
        <v>196</v>
      </c>
      <c r="L113" s="27" t="s">
        <v>196</v>
      </c>
      <c r="M113" s="28">
        <v>181.85</v>
      </c>
      <c r="N113" s="28">
        <v>186.98</v>
      </c>
      <c r="O113" s="27">
        <v>205.37</v>
      </c>
      <c r="P113" s="27">
        <v>235.92</v>
      </c>
      <c r="Q113" s="27">
        <v>246.83</v>
      </c>
      <c r="R113" s="26">
        <v>82.31</v>
      </c>
      <c r="S113" s="27">
        <v>99.31</v>
      </c>
      <c r="T113" s="15">
        <f t="shared" si="4"/>
        <v>254.31</v>
      </c>
      <c r="U113" s="1">
        <f t="shared" si="5"/>
        <v>21.192499999999999</v>
      </c>
      <c r="V113" s="42">
        <f t="shared" si="6"/>
        <v>21</v>
      </c>
      <c r="W113" s="42">
        <f t="shared" si="7"/>
        <v>2.3099999999999881</v>
      </c>
      <c r="X113" s="43">
        <v>700</v>
      </c>
      <c r="Y113" s="43">
        <v>4700</v>
      </c>
    </row>
    <row r="114" spans="1:25" x14ac:dyDescent="0.25">
      <c r="A114" s="10" t="s">
        <v>362</v>
      </c>
      <c r="B114" s="6" t="s">
        <v>119</v>
      </c>
      <c r="C114" s="27">
        <v>7.54</v>
      </c>
      <c r="D114" s="27">
        <v>52.5</v>
      </c>
      <c r="E114" s="28" t="s">
        <v>196</v>
      </c>
      <c r="F114" s="27" t="s">
        <v>196</v>
      </c>
      <c r="G114" s="27" t="s">
        <v>196</v>
      </c>
      <c r="H114" s="27" t="s">
        <v>196</v>
      </c>
      <c r="I114" s="27" t="s">
        <v>196</v>
      </c>
      <c r="J114" s="27" t="s">
        <v>196</v>
      </c>
      <c r="K114" s="27" t="s">
        <v>196</v>
      </c>
      <c r="L114" s="27" t="s">
        <v>196</v>
      </c>
      <c r="M114" s="28">
        <v>151.13999999999999</v>
      </c>
      <c r="N114" s="28">
        <v>155.47999999999999</v>
      </c>
      <c r="O114" s="5" t="s">
        <v>196</v>
      </c>
      <c r="P114" s="27">
        <v>171.15</v>
      </c>
      <c r="Q114" s="27">
        <v>181.65</v>
      </c>
      <c r="R114" s="26">
        <v>84.16</v>
      </c>
      <c r="S114" s="27">
        <v>101.39</v>
      </c>
      <c r="T114" s="15">
        <f t="shared" si="4"/>
        <v>189.19</v>
      </c>
      <c r="U114" s="1">
        <f t="shared" si="5"/>
        <v>15.765833333333333</v>
      </c>
      <c r="V114" s="42">
        <f t="shared" si="6"/>
        <v>15</v>
      </c>
      <c r="W114" s="42">
        <f t="shared" si="7"/>
        <v>9.1899999999999977</v>
      </c>
      <c r="X114" s="43">
        <v>600</v>
      </c>
      <c r="Y114" s="43">
        <v>2700</v>
      </c>
    </row>
    <row r="115" spans="1:25" x14ac:dyDescent="0.25">
      <c r="A115" s="10" t="s">
        <v>363</v>
      </c>
      <c r="B115" s="6" t="s">
        <v>120</v>
      </c>
      <c r="C115" s="27">
        <v>7.54</v>
      </c>
      <c r="D115" s="27">
        <v>76.5</v>
      </c>
      <c r="E115" s="28" t="s">
        <v>196</v>
      </c>
      <c r="F115" s="27" t="s">
        <v>196</v>
      </c>
      <c r="G115" s="27" t="s">
        <v>196</v>
      </c>
      <c r="H115" s="27" t="s">
        <v>196</v>
      </c>
      <c r="I115" s="27" t="s">
        <v>196</v>
      </c>
      <c r="J115" s="27" t="s">
        <v>196</v>
      </c>
      <c r="K115" s="27" t="s">
        <v>196</v>
      </c>
      <c r="L115" s="27" t="s">
        <v>196</v>
      </c>
      <c r="M115" s="28">
        <v>175.14</v>
      </c>
      <c r="N115" s="28">
        <v>179.48</v>
      </c>
      <c r="O115" s="27" t="s">
        <v>196</v>
      </c>
      <c r="P115" s="27">
        <v>195.15</v>
      </c>
      <c r="Q115" s="27">
        <v>205.65</v>
      </c>
      <c r="R115" s="26">
        <v>84.16</v>
      </c>
      <c r="S115" s="27">
        <v>101.39</v>
      </c>
      <c r="T115" s="15">
        <f t="shared" si="4"/>
        <v>213.19</v>
      </c>
      <c r="U115" s="1">
        <f t="shared" si="5"/>
        <v>17.765833333333333</v>
      </c>
      <c r="V115" s="42">
        <f t="shared" si="6"/>
        <v>17</v>
      </c>
      <c r="W115" s="42">
        <f t="shared" si="7"/>
        <v>9.1899999999999977</v>
      </c>
      <c r="X115" s="43">
        <v>625</v>
      </c>
      <c r="Y115" s="43">
        <v>2950</v>
      </c>
    </row>
    <row r="116" spans="1:25" x14ac:dyDescent="0.25">
      <c r="A116" s="10" t="s">
        <v>364</v>
      </c>
      <c r="B116" s="6" t="s">
        <v>118</v>
      </c>
      <c r="C116" s="27">
        <v>7.22</v>
      </c>
      <c r="D116" s="27">
        <v>40.380000000000003</v>
      </c>
      <c r="E116" s="28" t="s">
        <v>196</v>
      </c>
      <c r="F116" s="27" t="s">
        <v>196</v>
      </c>
      <c r="G116" s="27" t="s">
        <v>196</v>
      </c>
      <c r="H116" s="27" t="s">
        <v>196</v>
      </c>
      <c r="I116" s="27" t="s">
        <v>196</v>
      </c>
      <c r="J116" s="27" t="s">
        <v>196</v>
      </c>
      <c r="K116" s="27" t="s">
        <v>196</v>
      </c>
      <c r="L116" s="27" t="s">
        <v>196</v>
      </c>
      <c r="M116" s="28">
        <v>97.48</v>
      </c>
      <c r="N116" s="28">
        <v>101.84</v>
      </c>
      <c r="O116" s="27">
        <v>108.93</v>
      </c>
      <c r="P116" s="27">
        <v>139.47</v>
      </c>
      <c r="Q116" s="27">
        <v>149.97</v>
      </c>
      <c r="R116" s="26">
        <v>52.03</v>
      </c>
      <c r="S116" s="27">
        <v>66.790000000000006</v>
      </c>
      <c r="T116" s="15">
        <f t="shared" si="4"/>
        <v>157.19</v>
      </c>
      <c r="U116" s="1">
        <f t="shared" si="5"/>
        <v>13.099166666666667</v>
      </c>
      <c r="V116" s="42">
        <f t="shared" si="6"/>
        <v>13</v>
      </c>
      <c r="W116" s="42">
        <f t="shared" si="7"/>
        <v>1.1900000000000048</v>
      </c>
      <c r="X116" s="43">
        <v>300</v>
      </c>
      <c r="Y116" s="43">
        <v>1550</v>
      </c>
    </row>
    <row r="117" spans="1:25" x14ac:dyDescent="0.25">
      <c r="A117" s="10" t="s">
        <v>365</v>
      </c>
      <c r="B117" s="6" t="s">
        <v>73</v>
      </c>
      <c r="C117" s="27">
        <v>5.98</v>
      </c>
      <c r="D117" s="27">
        <v>64</v>
      </c>
      <c r="E117" s="28" t="s">
        <v>196</v>
      </c>
      <c r="F117" s="27">
        <v>115</v>
      </c>
      <c r="G117" s="27" t="s">
        <v>196</v>
      </c>
      <c r="H117" s="27" t="s">
        <v>196</v>
      </c>
      <c r="I117" s="27" t="s">
        <v>196</v>
      </c>
      <c r="J117" s="27" t="s">
        <v>196</v>
      </c>
      <c r="K117" s="27" t="s">
        <v>196</v>
      </c>
      <c r="L117" s="27" t="s">
        <v>196</v>
      </c>
      <c r="M117" s="28">
        <v>156.57</v>
      </c>
      <c r="N117" s="28">
        <v>162.68</v>
      </c>
      <c r="O117" s="27">
        <v>167.08</v>
      </c>
      <c r="P117" s="27">
        <v>197.65</v>
      </c>
      <c r="Q117" s="27">
        <v>208.08</v>
      </c>
      <c r="R117" s="26">
        <v>64.5</v>
      </c>
      <c r="S117" s="27">
        <v>79.27</v>
      </c>
      <c r="T117" s="15">
        <f t="shared" si="4"/>
        <v>214.06</v>
      </c>
      <c r="U117" s="1">
        <f t="shared" si="5"/>
        <v>17.838333333333335</v>
      </c>
      <c r="V117" s="42">
        <f t="shared" si="6"/>
        <v>17</v>
      </c>
      <c r="W117" s="42">
        <f t="shared" si="7"/>
        <v>10.060000000000016</v>
      </c>
      <c r="X117" s="43">
        <v>400</v>
      </c>
      <c r="Y117" s="43">
        <v>2000</v>
      </c>
    </row>
    <row r="118" spans="1:25" x14ac:dyDescent="0.25">
      <c r="A118" s="10" t="s">
        <v>366</v>
      </c>
      <c r="B118" s="6" t="s">
        <v>74</v>
      </c>
      <c r="C118" s="27">
        <v>5.98</v>
      </c>
      <c r="D118" s="27">
        <v>73</v>
      </c>
      <c r="E118" s="28" t="s">
        <v>196</v>
      </c>
      <c r="F118" s="27">
        <v>151.74</v>
      </c>
      <c r="G118" s="27" t="s">
        <v>196</v>
      </c>
      <c r="H118" s="27" t="s">
        <v>196</v>
      </c>
      <c r="I118" s="27" t="s">
        <v>196</v>
      </c>
      <c r="J118" s="27" t="s">
        <v>196</v>
      </c>
      <c r="K118" s="27" t="s">
        <v>196</v>
      </c>
      <c r="L118" s="27" t="s">
        <v>196</v>
      </c>
      <c r="M118" s="28">
        <v>164.93</v>
      </c>
      <c r="N118" s="28">
        <v>170.53</v>
      </c>
      <c r="O118" s="27">
        <v>176.97</v>
      </c>
      <c r="P118" s="27">
        <v>207.53</v>
      </c>
      <c r="Q118" s="27">
        <v>217.97</v>
      </c>
      <c r="R118" s="26">
        <v>72.760000000000005</v>
      </c>
      <c r="S118" s="27">
        <v>90</v>
      </c>
      <c r="T118" s="15">
        <f t="shared" si="4"/>
        <v>223.95</v>
      </c>
      <c r="U118" s="1">
        <f t="shared" si="5"/>
        <v>18.662499999999998</v>
      </c>
      <c r="V118" s="42">
        <f t="shared" si="6"/>
        <v>18</v>
      </c>
      <c r="W118" s="42">
        <f t="shared" si="7"/>
        <v>7.9499999999999744</v>
      </c>
      <c r="X118" s="43">
        <v>500</v>
      </c>
      <c r="Y118" s="43">
        <v>2700</v>
      </c>
    </row>
    <row r="119" spans="1:25" x14ac:dyDescent="0.25">
      <c r="A119" s="10" t="s">
        <v>367</v>
      </c>
      <c r="B119" s="6" t="s">
        <v>263</v>
      </c>
      <c r="C119" s="27">
        <v>5.98</v>
      </c>
      <c r="D119" s="27">
        <v>73</v>
      </c>
      <c r="E119" s="28" t="s">
        <v>196</v>
      </c>
      <c r="F119" s="27">
        <v>151.74</v>
      </c>
      <c r="G119" s="27" t="s">
        <v>196</v>
      </c>
      <c r="H119" s="27" t="s">
        <v>196</v>
      </c>
      <c r="I119" s="27" t="s">
        <v>196</v>
      </c>
      <c r="J119" s="27" t="s">
        <v>196</v>
      </c>
      <c r="K119" s="27" t="s">
        <v>196</v>
      </c>
      <c r="L119" s="27" t="s">
        <v>196</v>
      </c>
      <c r="M119" s="28">
        <v>164.93</v>
      </c>
      <c r="N119" s="28">
        <v>170.53</v>
      </c>
      <c r="O119" s="27">
        <v>176.97</v>
      </c>
      <c r="P119" s="27">
        <v>207.53</v>
      </c>
      <c r="Q119" s="27">
        <v>217.97</v>
      </c>
      <c r="R119" s="26">
        <v>72.760000000000005</v>
      </c>
      <c r="S119" s="27">
        <v>90</v>
      </c>
      <c r="T119" s="15">
        <f t="shared" si="4"/>
        <v>223.95</v>
      </c>
      <c r="U119" s="1">
        <f t="shared" si="5"/>
        <v>18.662499999999998</v>
      </c>
      <c r="V119" s="42">
        <f t="shared" si="6"/>
        <v>18</v>
      </c>
      <c r="W119" s="42">
        <f t="shared" si="7"/>
        <v>7.9499999999999744</v>
      </c>
      <c r="X119" s="43">
        <v>600</v>
      </c>
      <c r="Y119" s="43">
        <v>2800</v>
      </c>
    </row>
    <row r="120" spans="1:25" x14ac:dyDescent="0.25">
      <c r="A120" s="10" t="s">
        <v>368</v>
      </c>
      <c r="B120" s="6" t="s">
        <v>75</v>
      </c>
      <c r="C120" s="27">
        <v>5.98</v>
      </c>
      <c r="D120" s="27">
        <v>72</v>
      </c>
      <c r="E120" s="28" t="s">
        <v>196</v>
      </c>
      <c r="F120" s="27">
        <v>157.16999999999999</v>
      </c>
      <c r="G120" s="27" t="s">
        <v>196</v>
      </c>
      <c r="H120" s="27" t="s">
        <v>196</v>
      </c>
      <c r="I120" s="27" t="s">
        <v>196</v>
      </c>
      <c r="J120" s="27" t="s">
        <v>196</v>
      </c>
      <c r="K120" s="27" t="s">
        <v>196</v>
      </c>
      <c r="L120" s="27" t="s">
        <v>196</v>
      </c>
      <c r="M120" s="28">
        <v>170.54</v>
      </c>
      <c r="N120" s="28">
        <v>175.96</v>
      </c>
      <c r="O120" s="27">
        <v>182.4</v>
      </c>
      <c r="P120" s="27">
        <v>212.97</v>
      </c>
      <c r="Q120" s="27">
        <v>223.4</v>
      </c>
      <c r="R120" s="26">
        <v>78.5</v>
      </c>
      <c r="S120" s="27">
        <v>95.73</v>
      </c>
      <c r="T120" s="15">
        <f t="shared" si="4"/>
        <v>229.38</v>
      </c>
      <c r="U120" s="1">
        <f t="shared" si="5"/>
        <v>19.114999999999998</v>
      </c>
      <c r="V120" s="42">
        <f t="shared" si="6"/>
        <v>19</v>
      </c>
      <c r="W120" s="42">
        <f t="shared" si="7"/>
        <v>1.3799999999999812</v>
      </c>
      <c r="X120" s="43">
        <v>620</v>
      </c>
      <c r="Y120" s="43">
        <v>2720</v>
      </c>
    </row>
    <row r="121" spans="1:25" x14ac:dyDescent="0.25">
      <c r="A121" s="10" t="s">
        <v>369</v>
      </c>
      <c r="B121" s="6" t="s">
        <v>76</v>
      </c>
      <c r="C121" s="27">
        <v>5.98</v>
      </c>
      <c r="D121" s="27">
        <v>72</v>
      </c>
      <c r="E121" s="28" t="s">
        <v>196</v>
      </c>
      <c r="F121" s="27">
        <v>157.16999999999999</v>
      </c>
      <c r="G121" s="27" t="s">
        <v>196</v>
      </c>
      <c r="H121" s="27" t="s">
        <v>196</v>
      </c>
      <c r="I121" s="27" t="s">
        <v>196</v>
      </c>
      <c r="J121" s="27" t="s">
        <v>196</v>
      </c>
      <c r="K121" s="27" t="s">
        <v>196</v>
      </c>
      <c r="L121" s="27" t="s">
        <v>196</v>
      </c>
      <c r="M121" s="28">
        <v>170.54</v>
      </c>
      <c r="N121" s="28">
        <v>175.96</v>
      </c>
      <c r="O121" s="27">
        <v>194.4</v>
      </c>
      <c r="P121" s="27">
        <v>224.97</v>
      </c>
      <c r="Q121" s="27">
        <v>235.4</v>
      </c>
      <c r="R121" s="26">
        <v>78.5</v>
      </c>
      <c r="S121" s="27" t="s">
        <v>198</v>
      </c>
      <c r="T121" s="15">
        <f t="shared" si="4"/>
        <v>241.38</v>
      </c>
      <c r="U121" s="1">
        <f t="shared" si="5"/>
        <v>20.114999999999998</v>
      </c>
      <c r="V121" s="42">
        <f t="shared" si="6"/>
        <v>20</v>
      </c>
      <c r="W121" s="42">
        <f t="shared" si="7"/>
        <v>1.3799999999999812</v>
      </c>
      <c r="X121" s="43">
        <v>500</v>
      </c>
      <c r="Y121" s="43">
        <v>2950</v>
      </c>
    </row>
    <row r="122" spans="1:25" x14ac:dyDescent="0.25">
      <c r="A122" s="10" t="s">
        <v>370</v>
      </c>
      <c r="B122" s="6" t="s">
        <v>77</v>
      </c>
      <c r="C122" s="27">
        <v>5.98</v>
      </c>
      <c r="D122" s="27">
        <v>72</v>
      </c>
      <c r="E122" s="28" t="s">
        <v>196</v>
      </c>
      <c r="F122" s="27">
        <v>157.16999999999999</v>
      </c>
      <c r="G122" s="27" t="s">
        <v>196</v>
      </c>
      <c r="H122" s="27" t="s">
        <v>196</v>
      </c>
      <c r="I122" s="27" t="s">
        <v>196</v>
      </c>
      <c r="J122" s="27" t="s">
        <v>196</v>
      </c>
      <c r="K122" s="27" t="s">
        <v>196</v>
      </c>
      <c r="L122" s="27" t="s">
        <v>196</v>
      </c>
      <c r="M122" s="28">
        <v>170.54</v>
      </c>
      <c r="N122" s="28">
        <v>175.96</v>
      </c>
      <c r="O122" s="27">
        <v>194.4</v>
      </c>
      <c r="P122" s="27">
        <v>224.95</v>
      </c>
      <c r="Q122" s="27">
        <v>235.86</v>
      </c>
      <c r="R122" s="26">
        <v>74.260000000000005</v>
      </c>
      <c r="S122" s="27">
        <v>95.73</v>
      </c>
      <c r="T122" s="15">
        <f t="shared" si="4"/>
        <v>241.84</v>
      </c>
      <c r="U122" s="1">
        <f t="shared" si="5"/>
        <v>20.153333333333332</v>
      </c>
      <c r="V122" s="42">
        <f t="shared" si="6"/>
        <v>20</v>
      </c>
      <c r="W122" s="42">
        <f t="shared" si="7"/>
        <v>1.8399999999999892</v>
      </c>
      <c r="X122" s="43">
        <v>640</v>
      </c>
      <c r="Y122" s="43">
        <v>3520</v>
      </c>
    </row>
    <row r="123" spans="1:25" x14ac:dyDescent="0.25">
      <c r="A123" s="10" t="s">
        <v>371</v>
      </c>
      <c r="B123" s="6" t="s">
        <v>78</v>
      </c>
      <c r="C123" s="27">
        <v>5.98</v>
      </c>
      <c r="D123" s="27">
        <v>84</v>
      </c>
      <c r="E123" s="28" t="s">
        <v>196</v>
      </c>
      <c r="F123" s="27">
        <v>167.17</v>
      </c>
      <c r="G123" s="27" t="s">
        <v>196</v>
      </c>
      <c r="H123" s="27" t="s">
        <v>196</v>
      </c>
      <c r="I123" s="27" t="s">
        <v>196</v>
      </c>
      <c r="J123" s="27" t="s">
        <v>196</v>
      </c>
      <c r="K123" s="27" t="s">
        <v>196</v>
      </c>
      <c r="L123" s="27" t="s">
        <v>196</v>
      </c>
      <c r="M123" s="28">
        <v>182.54</v>
      </c>
      <c r="N123" s="28">
        <v>187.96</v>
      </c>
      <c r="O123" s="27">
        <v>206.4</v>
      </c>
      <c r="P123" s="27">
        <v>236.95</v>
      </c>
      <c r="Q123" s="27">
        <v>247.86</v>
      </c>
      <c r="R123" s="26">
        <v>74.260000000000005</v>
      </c>
      <c r="S123" s="27">
        <v>95.73</v>
      </c>
      <c r="T123" s="15">
        <f t="shared" si="4"/>
        <v>253.84</v>
      </c>
      <c r="U123" s="1">
        <f t="shared" si="5"/>
        <v>21.153333333333332</v>
      </c>
      <c r="V123" s="42">
        <f t="shared" si="6"/>
        <v>21</v>
      </c>
      <c r="W123" s="42">
        <f t="shared" si="7"/>
        <v>1.8399999999999892</v>
      </c>
      <c r="X123" s="43">
        <v>640</v>
      </c>
      <c r="Y123" s="43">
        <v>3520</v>
      </c>
    </row>
    <row r="124" spans="1:25" x14ac:dyDescent="0.25">
      <c r="A124" s="10" t="s">
        <v>372</v>
      </c>
      <c r="B124" s="6" t="s">
        <v>79</v>
      </c>
      <c r="C124" s="27">
        <v>5.98</v>
      </c>
      <c r="D124" s="27">
        <v>84</v>
      </c>
      <c r="E124" s="28" t="s">
        <v>196</v>
      </c>
      <c r="F124" s="27">
        <v>169.17</v>
      </c>
      <c r="G124" s="27" t="s">
        <v>196</v>
      </c>
      <c r="H124" s="27" t="s">
        <v>196</v>
      </c>
      <c r="I124" s="27" t="s">
        <v>196</v>
      </c>
      <c r="J124" s="27" t="s">
        <v>196</v>
      </c>
      <c r="K124" s="27" t="s">
        <v>196</v>
      </c>
      <c r="L124" s="27" t="s">
        <v>196</v>
      </c>
      <c r="M124" s="28">
        <v>182.54</v>
      </c>
      <c r="N124" s="28">
        <v>187.96</v>
      </c>
      <c r="O124" s="27">
        <v>206.4</v>
      </c>
      <c r="P124" s="27">
        <v>236.95</v>
      </c>
      <c r="Q124" s="27">
        <v>247.86</v>
      </c>
      <c r="R124" s="26">
        <v>74.260000000000005</v>
      </c>
      <c r="S124" s="27">
        <v>95.73</v>
      </c>
      <c r="T124" s="15">
        <f t="shared" si="4"/>
        <v>253.84</v>
      </c>
      <c r="U124" s="1">
        <f t="shared" si="5"/>
        <v>21.153333333333332</v>
      </c>
      <c r="V124" s="42">
        <f t="shared" si="6"/>
        <v>21</v>
      </c>
      <c r="W124" s="42">
        <f t="shared" si="7"/>
        <v>1.8399999999999892</v>
      </c>
      <c r="X124" s="43">
        <v>640</v>
      </c>
      <c r="Y124" s="43">
        <v>3740</v>
      </c>
    </row>
    <row r="125" spans="1:25" x14ac:dyDescent="0.25">
      <c r="A125" s="10" t="s">
        <v>373</v>
      </c>
      <c r="B125" s="6" t="s">
        <v>90</v>
      </c>
      <c r="C125" s="27">
        <v>5.98</v>
      </c>
      <c r="D125" s="27">
        <v>72</v>
      </c>
      <c r="E125" s="28" t="s">
        <v>196</v>
      </c>
      <c r="F125" s="27">
        <v>157.16999999999999</v>
      </c>
      <c r="G125" s="27" t="s">
        <v>196</v>
      </c>
      <c r="H125" s="27" t="s">
        <v>196</v>
      </c>
      <c r="I125" s="27" t="s">
        <v>196</v>
      </c>
      <c r="J125" s="27" t="s">
        <v>196</v>
      </c>
      <c r="K125" s="27" t="s">
        <v>196</v>
      </c>
      <c r="L125" s="27" t="s">
        <v>196</v>
      </c>
      <c r="M125" s="28">
        <v>170.54</v>
      </c>
      <c r="N125" s="28">
        <v>176.01</v>
      </c>
      <c r="O125" s="27">
        <v>194.4</v>
      </c>
      <c r="P125" s="27">
        <v>224.97</v>
      </c>
      <c r="Q125" s="27">
        <v>235.4</v>
      </c>
      <c r="R125" s="26">
        <v>78.5</v>
      </c>
      <c r="S125" s="27">
        <v>95.73</v>
      </c>
      <c r="T125" s="15">
        <f t="shared" si="4"/>
        <v>241.38</v>
      </c>
      <c r="U125" s="1">
        <f t="shared" si="5"/>
        <v>20.114999999999998</v>
      </c>
      <c r="V125" s="42">
        <f t="shared" si="6"/>
        <v>20</v>
      </c>
      <c r="W125" s="42">
        <f t="shared" si="7"/>
        <v>1.3799999999999812</v>
      </c>
      <c r="X125" s="43">
        <v>620</v>
      </c>
      <c r="Y125" s="43">
        <v>2720</v>
      </c>
    </row>
    <row r="126" spans="1:25" x14ac:dyDescent="0.25">
      <c r="A126" s="10" t="s">
        <v>374</v>
      </c>
      <c r="B126" s="6" t="s">
        <v>91</v>
      </c>
      <c r="C126" s="27">
        <v>5.98</v>
      </c>
      <c r="D126" s="27">
        <v>72</v>
      </c>
      <c r="E126" s="28" t="s">
        <v>196</v>
      </c>
      <c r="F126" s="27">
        <v>157.16999999999999</v>
      </c>
      <c r="G126" s="27" t="s">
        <v>196</v>
      </c>
      <c r="H126" s="27" t="s">
        <v>196</v>
      </c>
      <c r="I126" s="27" t="s">
        <v>196</v>
      </c>
      <c r="J126" s="27" t="s">
        <v>196</v>
      </c>
      <c r="K126" s="27" t="s">
        <v>196</v>
      </c>
      <c r="L126" s="27" t="s">
        <v>196</v>
      </c>
      <c r="M126" s="28">
        <v>170.54</v>
      </c>
      <c r="N126" s="28">
        <v>176.01</v>
      </c>
      <c r="O126" s="27">
        <v>194.4</v>
      </c>
      <c r="P126" s="27">
        <v>224.95</v>
      </c>
      <c r="Q126" s="27">
        <v>235.86</v>
      </c>
      <c r="R126" s="26">
        <v>74.260000000000005</v>
      </c>
      <c r="S126" s="27">
        <v>95.73</v>
      </c>
      <c r="T126" s="15">
        <f t="shared" si="4"/>
        <v>241.84</v>
      </c>
      <c r="U126" s="1">
        <f t="shared" si="5"/>
        <v>20.153333333333332</v>
      </c>
      <c r="V126" s="42">
        <f t="shared" si="6"/>
        <v>20</v>
      </c>
      <c r="W126" s="42">
        <f t="shared" si="7"/>
        <v>1.8399999999999892</v>
      </c>
      <c r="X126" s="43">
        <v>640</v>
      </c>
      <c r="Y126" s="43">
        <v>3520</v>
      </c>
    </row>
    <row r="127" spans="1:25" x14ac:dyDescent="0.25">
      <c r="A127" s="10" t="s">
        <v>375</v>
      </c>
      <c r="B127" s="6" t="s">
        <v>92</v>
      </c>
      <c r="C127" s="27">
        <v>5.98</v>
      </c>
      <c r="D127" s="27">
        <v>84</v>
      </c>
      <c r="E127" s="28" t="s">
        <v>196</v>
      </c>
      <c r="F127" s="27">
        <v>169.17</v>
      </c>
      <c r="G127" s="27" t="s">
        <v>196</v>
      </c>
      <c r="H127" s="27" t="s">
        <v>196</v>
      </c>
      <c r="I127" s="27" t="s">
        <v>196</v>
      </c>
      <c r="J127" s="27" t="s">
        <v>196</v>
      </c>
      <c r="K127" s="27" t="s">
        <v>196</v>
      </c>
      <c r="L127" s="27" t="s">
        <v>196</v>
      </c>
      <c r="M127" s="28">
        <v>182.54</v>
      </c>
      <c r="N127" s="28">
        <v>188.01</v>
      </c>
      <c r="O127" s="27">
        <v>206.4</v>
      </c>
      <c r="P127" s="27">
        <v>236.95</v>
      </c>
      <c r="Q127" s="27">
        <v>247.86</v>
      </c>
      <c r="R127" s="26">
        <v>74.260000000000005</v>
      </c>
      <c r="S127" s="27">
        <v>95.73</v>
      </c>
      <c r="T127" s="15">
        <f t="shared" si="4"/>
        <v>253.84</v>
      </c>
      <c r="U127" s="1">
        <f t="shared" si="5"/>
        <v>21.153333333333332</v>
      </c>
      <c r="V127" s="42">
        <f t="shared" si="6"/>
        <v>21</v>
      </c>
      <c r="W127" s="42">
        <f t="shared" si="7"/>
        <v>1.8399999999999892</v>
      </c>
      <c r="X127" s="43">
        <v>640</v>
      </c>
      <c r="Y127" s="43">
        <v>3520</v>
      </c>
    </row>
    <row r="128" spans="1:25" x14ac:dyDescent="0.25">
      <c r="A128" s="10" t="s">
        <v>376</v>
      </c>
      <c r="B128" s="6" t="s">
        <v>93</v>
      </c>
      <c r="C128" s="27">
        <v>5.98</v>
      </c>
      <c r="D128" s="27">
        <v>84</v>
      </c>
      <c r="E128" s="28" t="s">
        <v>196</v>
      </c>
      <c r="F128" s="27">
        <v>169.17</v>
      </c>
      <c r="G128" s="27" t="s">
        <v>196</v>
      </c>
      <c r="H128" s="27" t="s">
        <v>196</v>
      </c>
      <c r="I128" s="27" t="s">
        <v>196</v>
      </c>
      <c r="J128" s="27" t="s">
        <v>196</v>
      </c>
      <c r="K128" s="27" t="s">
        <v>196</v>
      </c>
      <c r="L128" s="27" t="s">
        <v>196</v>
      </c>
      <c r="M128" s="28">
        <v>182.54</v>
      </c>
      <c r="N128" s="28">
        <v>188.01</v>
      </c>
      <c r="O128" s="27">
        <v>206.4</v>
      </c>
      <c r="P128" s="27">
        <v>236.95</v>
      </c>
      <c r="Q128" s="27">
        <v>247.86</v>
      </c>
      <c r="R128" s="26">
        <v>74.260000000000005</v>
      </c>
      <c r="S128" s="27">
        <v>95.73</v>
      </c>
      <c r="T128" s="15">
        <f t="shared" si="4"/>
        <v>253.84</v>
      </c>
      <c r="U128" s="1">
        <f t="shared" si="5"/>
        <v>21.153333333333332</v>
      </c>
      <c r="V128" s="42">
        <f t="shared" si="6"/>
        <v>21</v>
      </c>
      <c r="W128" s="42">
        <f t="shared" si="7"/>
        <v>1.8399999999999892</v>
      </c>
      <c r="X128" s="43">
        <v>640</v>
      </c>
      <c r="Y128" s="43">
        <v>3740</v>
      </c>
    </row>
    <row r="129" spans="1:25" x14ac:dyDescent="0.25">
      <c r="A129" s="10" t="s">
        <v>377</v>
      </c>
      <c r="B129" s="6" t="s">
        <v>24</v>
      </c>
      <c r="C129" s="27">
        <v>3.98</v>
      </c>
      <c r="D129" s="27">
        <v>94</v>
      </c>
      <c r="E129" s="28" t="s">
        <v>196</v>
      </c>
      <c r="F129" s="27">
        <v>177.17</v>
      </c>
      <c r="G129" s="27" t="s">
        <v>196</v>
      </c>
      <c r="H129" s="27" t="s">
        <v>196</v>
      </c>
      <c r="I129" s="27" t="s">
        <v>196</v>
      </c>
      <c r="J129" s="27" t="s">
        <v>196</v>
      </c>
      <c r="K129" s="27" t="s">
        <v>196</v>
      </c>
      <c r="L129" s="27" t="s">
        <v>196</v>
      </c>
      <c r="M129" s="28">
        <v>205.04</v>
      </c>
      <c r="N129" s="28">
        <v>209.54</v>
      </c>
      <c r="O129" s="27">
        <v>226.4</v>
      </c>
      <c r="P129" s="27">
        <v>256.95</v>
      </c>
      <c r="Q129" s="27">
        <v>267.86</v>
      </c>
      <c r="R129" s="26">
        <v>80.319999999999993</v>
      </c>
      <c r="S129" s="27">
        <v>101.8</v>
      </c>
      <c r="T129" s="15">
        <f t="shared" si="4"/>
        <v>271.84000000000003</v>
      </c>
      <c r="U129" s="1">
        <f t="shared" si="5"/>
        <v>22.653333333333336</v>
      </c>
      <c r="V129" s="42">
        <f t="shared" si="6"/>
        <v>22</v>
      </c>
      <c r="W129" s="42">
        <f t="shared" si="7"/>
        <v>7.8400000000000318</v>
      </c>
      <c r="X129" s="43">
        <v>1000</v>
      </c>
      <c r="Y129" s="43">
        <v>5000</v>
      </c>
    </row>
    <row r="130" spans="1:25" x14ac:dyDescent="0.25">
      <c r="A130" s="10" t="s">
        <v>378</v>
      </c>
      <c r="B130" s="6" t="s">
        <v>25</v>
      </c>
      <c r="C130" s="27">
        <v>17.39</v>
      </c>
      <c r="D130" s="27">
        <v>106.5</v>
      </c>
      <c r="E130" s="28" t="s">
        <v>196</v>
      </c>
      <c r="F130" s="27">
        <v>194.57</v>
      </c>
      <c r="G130" s="27" t="s">
        <v>196</v>
      </c>
      <c r="H130" s="27" t="s">
        <v>196</v>
      </c>
      <c r="I130" s="27" t="s">
        <v>196</v>
      </c>
      <c r="J130" s="27" t="s">
        <v>196</v>
      </c>
      <c r="K130" s="27" t="s">
        <v>196</v>
      </c>
      <c r="L130" s="27" t="s">
        <v>196</v>
      </c>
      <c r="M130" s="28">
        <v>230.31</v>
      </c>
      <c r="N130" s="28">
        <v>234.81</v>
      </c>
      <c r="O130" s="27">
        <v>237.76</v>
      </c>
      <c r="P130" s="27">
        <v>264.57</v>
      </c>
      <c r="Q130" s="27">
        <v>282.98</v>
      </c>
      <c r="R130" s="26">
        <v>80.319999999999993</v>
      </c>
      <c r="S130" s="27">
        <v>101.8</v>
      </c>
      <c r="T130" s="15">
        <f t="shared" si="4"/>
        <v>300.37</v>
      </c>
      <c r="U130" s="1">
        <f t="shared" si="5"/>
        <v>25.030833333333334</v>
      </c>
      <c r="V130" s="42">
        <f t="shared" si="6"/>
        <v>25</v>
      </c>
      <c r="W130" s="42">
        <f t="shared" si="7"/>
        <v>0.37000000000000455</v>
      </c>
      <c r="X130" s="43">
        <v>1300</v>
      </c>
      <c r="Y130" s="43">
        <v>6000</v>
      </c>
    </row>
    <row r="131" spans="1:25" x14ac:dyDescent="0.25">
      <c r="A131" s="10" t="s">
        <v>379</v>
      </c>
      <c r="B131" s="6" t="s">
        <v>59</v>
      </c>
      <c r="C131" s="27">
        <v>13.39</v>
      </c>
      <c r="D131" s="27">
        <v>94</v>
      </c>
      <c r="E131" s="28" t="s">
        <v>196</v>
      </c>
      <c r="F131" s="27">
        <v>177.17</v>
      </c>
      <c r="G131" s="27" t="s">
        <v>196</v>
      </c>
      <c r="H131" s="27" t="s">
        <v>196</v>
      </c>
      <c r="I131" s="27" t="s">
        <v>196</v>
      </c>
      <c r="J131" s="27" t="s">
        <v>196</v>
      </c>
      <c r="K131" s="27" t="s">
        <v>196</v>
      </c>
      <c r="L131" s="27" t="s">
        <v>196</v>
      </c>
      <c r="M131" s="28">
        <v>205.04</v>
      </c>
      <c r="N131" s="28">
        <v>209.54</v>
      </c>
      <c r="O131" s="27">
        <v>211.4</v>
      </c>
      <c r="P131" s="27">
        <v>241.95</v>
      </c>
      <c r="Q131" s="27">
        <v>252.86</v>
      </c>
      <c r="R131" s="26">
        <v>80.92</v>
      </c>
      <c r="S131" s="28">
        <v>102</v>
      </c>
      <c r="T131" s="15">
        <f t="shared" si="4"/>
        <v>266.25</v>
      </c>
      <c r="U131" s="1">
        <f t="shared" si="5"/>
        <v>22.1875</v>
      </c>
      <c r="V131" s="42">
        <f t="shared" si="6"/>
        <v>22</v>
      </c>
      <c r="W131" s="42">
        <f t="shared" si="7"/>
        <v>2.25</v>
      </c>
      <c r="X131" s="43">
        <v>1000</v>
      </c>
      <c r="Y131" s="43">
        <v>5000</v>
      </c>
    </row>
    <row r="132" spans="1:25" x14ac:dyDescent="0.25">
      <c r="A132" s="10" t="s">
        <v>380</v>
      </c>
      <c r="B132" s="6" t="s">
        <v>60</v>
      </c>
      <c r="C132" s="27">
        <v>17.39</v>
      </c>
      <c r="D132" s="27">
        <v>106.5</v>
      </c>
      <c r="E132" s="28" t="s">
        <v>196</v>
      </c>
      <c r="F132" s="27">
        <v>194.57</v>
      </c>
      <c r="G132" s="27" t="s">
        <v>196</v>
      </c>
      <c r="H132" s="27" t="s">
        <v>196</v>
      </c>
      <c r="I132" s="27" t="s">
        <v>196</v>
      </c>
      <c r="J132" s="27" t="s">
        <v>196</v>
      </c>
      <c r="K132" s="27" t="s">
        <v>196</v>
      </c>
      <c r="L132" s="27" t="s">
        <v>196</v>
      </c>
      <c r="M132" s="28">
        <v>230.31</v>
      </c>
      <c r="N132" s="28">
        <v>234.81</v>
      </c>
      <c r="O132" s="27">
        <v>237.76</v>
      </c>
      <c r="P132" s="27">
        <v>264.57</v>
      </c>
      <c r="Q132" s="27">
        <v>282.86</v>
      </c>
      <c r="R132" s="26">
        <v>80.319999999999993</v>
      </c>
      <c r="S132" s="27">
        <v>101.8</v>
      </c>
      <c r="T132" s="15">
        <f t="shared" si="4"/>
        <v>300.25</v>
      </c>
      <c r="U132" s="1">
        <f t="shared" si="5"/>
        <v>25.020833333333332</v>
      </c>
      <c r="V132" s="42">
        <f t="shared" si="6"/>
        <v>25</v>
      </c>
      <c r="W132" s="42">
        <f t="shared" si="7"/>
        <v>0.24999999999998579</v>
      </c>
      <c r="X132" s="43">
        <v>1300</v>
      </c>
      <c r="Y132" s="43">
        <v>6000</v>
      </c>
    </row>
    <row r="133" spans="1:25" x14ac:dyDescent="0.25">
      <c r="A133" s="10" t="s">
        <v>381</v>
      </c>
      <c r="B133" s="6" t="s">
        <v>61</v>
      </c>
      <c r="C133" s="27">
        <v>17.39</v>
      </c>
      <c r="D133" s="27">
        <v>106.5</v>
      </c>
      <c r="E133" s="28" t="s">
        <v>196</v>
      </c>
      <c r="F133" s="27">
        <v>194.57</v>
      </c>
      <c r="G133" s="27" t="s">
        <v>196</v>
      </c>
      <c r="H133" s="27" t="s">
        <v>196</v>
      </c>
      <c r="I133" s="27" t="s">
        <v>196</v>
      </c>
      <c r="J133" s="27" t="s">
        <v>196</v>
      </c>
      <c r="K133" s="27" t="s">
        <v>196</v>
      </c>
      <c r="L133" s="27" t="s">
        <v>196</v>
      </c>
      <c r="M133" s="28">
        <v>230.31</v>
      </c>
      <c r="N133" s="28">
        <v>234.81</v>
      </c>
      <c r="O133" s="27">
        <v>237.76</v>
      </c>
      <c r="P133" s="27">
        <v>264.57</v>
      </c>
      <c r="Q133" s="27">
        <v>282.98</v>
      </c>
      <c r="R133" s="26">
        <v>80.319999999999993</v>
      </c>
      <c r="S133" s="27">
        <v>101.8</v>
      </c>
      <c r="T133" s="15">
        <f t="shared" si="4"/>
        <v>300.37</v>
      </c>
      <c r="U133" s="1">
        <f t="shared" si="5"/>
        <v>25.030833333333334</v>
      </c>
      <c r="V133" s="42">
        <f t="shared" si="6"/>
        <v>25</v>
      </c>
      <c r="W133" s="42">
        <f t="shared" si="7"/>
        <v>0.37000000000000455</v>
      </c>
      <c r="X133" s="43">
        <v>1400</v>
      </c>
      <c r="Y133" s="43">
        <v>6600</v>
      </c>
    </row>
    <row r="134" spans="1:25" x14ac:dyDescent="0.25">
      <c r="A134" s="10" t="s">
        <v>382</v>
      </c>
      <c r="B134" s="6" t="s">
        <v>62</v>
      </c>
      <c r="C134" s="27">
        <v>23.33</v>
      </c>
      <c r="D134" s="27">
        <v>130</v>
      </c>
      <c r="E134" s="28" t="s">
        <v>196</v>
      </c>
      <c r="F134" s="27">
        <v>208.01</v>
      </c>
      <c r="G134" s="27" t="s">
        <v>196</v>
      </c>
      <c r="H134" s="27" t="s">
        <v>196</v>
      </c>
      <c r="I134" s="27" t="s">
        <v>196</v>
      </c>
      <c r="J134" s="27" t="s">
        <v>196</v>
      </c>
      <c r="K134" s="27" t="s">
        <v>196</v>
      </c>
      <c r="L134" s="27" t="s">
        <v>196</v>
      </c>
      <c r="M134" s="28">
        <v>253.94</v>
      </c>
      <c r="N134" s="28">
        <v>257.60000000000002</v>
      </c>
      <c r="O134" s="27">
        <v>297.05</v>
      </c>
      <c r="P134" s="27">
        <v>323.86</v>
      </c>
      <c r="Q134" s="27">
        <v>342.14</v>
      </c>
      <c r="R134" s="26">
        <v>78.260000000000005</v>
      </c>
      <c r="S134" s="27">
        <v>99.73</v>
      </c>
      <c r="T134" s="15">
        <f t="shared" si="4"/>
        <v>365.46999999999997</v>
      </c>
      <c r="U134" s="1">
        <f t="shared" si="5"/>
        <v>30.455833333333331</v>
      </c>
      <c r="V134" s="42">
        <f t="shared" si="6"/>
        <v>30</v>
      </c>
      <c r="W134" s="42">
        <f t="shared" si="7"/>
        <v>5.4699999999999704</v>
      </c>
      <c r="X134" s="43">
        <v>1680</v>
      </c>
      <c r="Y134" s="43">
        <v>7480</v>
      </c>
    </row>
    <row r="135" spans="1:25" x14ac:dyDescent="0.25">
      <c r="A135" s="10" t="s">
        <v>383</v>
      </c>
      <c r="B135" s="6" t="s">
        <v>113</v>
      </c>
      <c r="C135" s="27">
        <v>17.39</v>
      </c>
      <c r="D135" s="27">
        <v>100</v>
      </c>
      <c r="E135" s="28">
        <v>147</v>
      </c>
      <c r="F135" s="27">
        <v>204.51</v>
      </c>
      <c r="G135" s="27" t="s">
        <v>196</v>
      </c>
      <c r="H135" s="27" t="s">
        <v>196</v>
      </c>
      <c r="I135" s="27" t="s">
        <v>196</v>
      </c>
      <c r="J135" s="27" t="s">
        <v>196</v>
      </c>
      <c r="K135" s="27" t="s">
        <v>196</v>
      </c>
      <c r="L135" s="27" t="s">
        <v>196</v>
      </c>
      <c r="M135" s="28">
        <v>250.44</v>
      </c>
      <c r="N135" s="28">
        <v>254.1</v>
      </c>
      <c r="O135" s="27">
        <v>293.55</v>
      </c>
      <c r="P135" s="27">
        <v>320.36</v>
      </c>
      <c r="Q135" s="27">
        <v>338.64</v>
      </c>
      <c r="R135" s="26">
        <v>77.7</v>
      </c>
      <c r="S135" s="27">
        <v>99.17</v>
      </c>
      <c r="T135" s="15">
        <f t="shared" si="4"/>
        <v>356.03</v>
      </c>
      <c r="U135" s="1">
        <f t="shared" si="5"/>
        <v>29.669166666666666</v>
      </c>
      <c r="V135" s="42">
        <f t="shared" si="6"/>
        <v>29</v>
      </c>
      <c r="W135" s="42">
        <f t="shared" si="7"/>
        <v>8.0299999999999869</v>
      </c>
      <c r="X135" s="43">
        <v>1980</v>
      </c>
      <c r="Y135" s="43">
        <v>7480</v>
      </c>
    </row>
    <row r="136" spans="1:25" x14ac:dyDescent="0.25">
      <c r="A136" s="10" t="s">
        <v>384</v>
      </c>
      <c r="B136" s="6" t="s">
        <v>63</v>
      </c>
      <c r="C136" s="27">
        <v>23.33</v>
      </c>
      <c r="D136" s="27">
        <v>130</v>
      </c>
      <c r="E136" s="28" t="s">
        <v>196</v>
      </c>
      <c r="F136" s="27">
        <v>208.11</v>
      </c>
      <c r="G136" s="27" t="s">
        <v>196</v>
      </c>
      <c r="H136" s="27" t="s">
        <v>196</v>
      </c>
      <c r="I136" s="27" t="s">
        <v>196</v>
      </c>
      <c r="J136" s="27" t="s">
        <v>196</v>
      </c>
      <c r="K136" s="27" t="s">
        <v>196</v>
      </c>
      <c r="L136" s="27" t="s">
        <v>196</v>
      </c>
      <c r="M136" s="28">
        <v>253.94</v>
      </c>
      <c r="N136" s="28">
        <v>257.60000000000002</v>
      </c>
      <c r="O136" s="27">
        <v>297.05</v>
      </c>
      <c r="P136" s="27">
        <v>323.10000000000002</v>
      </c>
      <c r="Q136" s="27">
        <v>341.38</v>
      </c>
      <c r="R136" s="26">
        <v>80.37</v>
      </c>
      <c r="S136" s="27">
        <v>99.13</v>
      </c>
      <c r="T136" s="15">
        <f t="shared" si="4"/>
        <v>364.71</v>
      </c>
      <c r="U136" s="1">
        <f t="shared" si="5"/>
        <v>30.392499999999998</v>
      </c>
      <c r="V136" s="42">
        <f t="shared" si="6"/>
        <v>30</v>
      </c>
      <c r="W136" s="42">
        <f t="shared" si="7"/>
        <v>4.7099999999999795</v>
      </c>
      <c r="X136" s="43">
        <v>1995</v>
      </c>
      <c r="Y136" s="43">
        <v>9800</v>
      </c>
    </row>
    <row r="137" spans="1:25" x14ac:dyDescent="0.25">
      <c r="A137" s="10" t="s">
        <v>385</v>
      </c>
      <c r="B137" s="6" t="s">
        <v>64</v>
      </c>
      <c r="C137" s="27">
        <v>23.14</v>
      </c>
      <c r="D137" s="27">
        <v>130</v>
      </c>
      <c r="E137" s="28" t="s">
        <v>196</v>
      </c>
      <c r="F137" s="27">
        <v>208.11</v>
      </c>
      <c r="G137" s="27" t="s">
        <v>196</v>
      </c>
      <c r="H137" s="27" t="s">
        <v>196</v>
      </c>
      <c r="I137" s="27" t="s">
        <v>196</v>
      </c>
      <c r="J137" s="27" t="s">
        <v>196</v>
      </c>
      <c r="K137" s="27" t="s">
        <v>196</v>
      </c>
      <c r="L137" s="27" t="s">
        <v>196</v>
      </c>
      <c r="M137" s="28">
        <v>251.59</v>
      </c>
      <c r="N137" s="28">
        <v>256.58999999999997</v>
      </c>
      <c r="O137" s="27">
        <v>297.05</v>
      </c>
      <c r="P137" s="27">
        <v>323.10000000000002</v>
      </c>
      <c r="Q137" s="27">
        <v>341.38</v>
      </c>
      <c r="R137" s="26">
        <v>80.37</v>
      </c>
      <c r="S137" s="27">
        <v>99.13</v>
      </c>
      <c r="T137" s="15">
        <f t="shared" si="4"/>
        <v>364.52</v>
      </c>
      <c r="U137" s="1">
        <f t="shared" si="5"/>
        <v>30.376666666666665</v>
      </c>
      <c r="V137" s="42">
        <f t="shared" si="6"/>
        <v>30</v>
      </c>
      <c r="W137" s="42">
        <f t="shared" si="7"/>
        <v>4.5199999999999818</v>
      </c>
      <c r="X137" s="43">
        <v>2100</v>
      </c>
      <c r="Y137" s="43">
        <v>10600</v>
      </c>
    </row>
    <row r="138" spans="1:25" x14ac:dyDescent="0.25">
      <c r="A138" s="10" t="s">
        <v>386</v>
      </c>
      <c r="B138" s="6" t="s">
        <v>49</v>
      </c>
      <c r="C138" s="27">
        <v>13.39</v>
      </c>
      <c r="D138" s="27">
        <v>94</v>
      </c>
      <c r="E138" s="28" t="s">
        <v>196</v>
      </c>
      <c r="F138" s="27">
        <v>179.49</v>
      </c>
      <c r="G138" s="27" t="s">
        <v>196</v>
      </c>
      <c r="H138" s="27" t="s">
        <v>196</v>
      </c>
      <c r="I138" s="27" t="s">
        <v>196</v>
      </c>
      <c r="J138" s="27" t="s">
        <v>196</v>
      </c>
      <c r="K138" s="27" t="s">
        <v>196</v>
      </c>
      <c r="L138" s="27" t="s">
        <v>196</v>
      </c>
      <c r="M138" s="28">
        <v>207.13</v>
      </c>
      <c r="N138" s="28">
        <v>211.63</v>
      </c>
      <c r="O138" s="27">
        <v>213.67</v>
      </c>
      <c r="P138" s="27">
        <v>244.22</v>
      </c>
      <c r="Q138" s="27">
        <v>255.13</v>
      </c>
      <c r="R138" s="26">
        <v>69.930000000000007</v>
      </c>
      <c r="S138" s="27">
        <v>91.4</v>
      </c>
      <c r="T138" s="15">
        <f t="shared" si="4"/>
        <v>268.52</v>
      </c>
      <c r="U138" s="1">
        <f t="shared" si="5"/>
        <v>22.376666666666665</v>
      </c>
      <c r="V138" s="42">
        <f t="shared" si="6"/>
        <v>22</v>
      </c>
      <c r="W138" s="42">
        <f t="shared" si="7"/>
        <v>4.5199999999999818</v>
      </c>
      <c r="X138" s="43">
        <v>1000</v>
      </c>
      <c r="Y138" s="43">
        <v>5000</v>
      </c>
    </row>
    <row r="139" spans="1:25" x14ac:dyDescent="0.25">
      <c r="A139" s="10" t="s">
        <v>387</v>
      </c>
      <c r="B139" s="6" t="s">
        <v>22</v>
      </c>
      <c r="C139" s="27">
        <v>3.98</v>
      </c>
      <c r="D139" s="27">
        <v>94</v>
      </c>
      <c r="E139" s="28" t="s">
        <v>196</v>
      </c>
      <c r="F139" s="27">
        <v>179.06</v>
      </c>
      <c r="G139" s="27" t="s">
        <v>196</v>
      </c>
      <c r="H139" s="27" t="s">
        <v>196</v>
      </c>
      <c r="I139" s="27" t="s">
        <v>196</v>
      </c>
      <c r="J139" s="27" t="s">
        <v>196</v>
      </c>
      <c r="K139" s="27" t="s">
        <v>196</v>
      </c>
      <c r="L139" s="27" t="s">
        <v>196</v>
      </c>
      <c r="M139" s="28">
        <v>206.74</v>
      </c>
      <c r="N139" s="28">
        <v>211.24</v>
      </c>
      <c r="O139" s="27">
        <v>228.28</v>
      </c>
      <c r="P139" s="27">
        <v>258.83</v>
      </c>
      <c r="Q139" s="27">
        <v>269.74</v>
      </c>
      <c r="R139" s="26">
        <v>74.319999999999993</v>
      </c>
      <c r="S139" s="27">
        <v>95.8</v>
      </c>
      <c r="T139" s="15">
        <f t="shared" si="4"/>
        <v>273.72000000000003</v>
      </c>
      <c r="U139" s="1">
        <f t="shared" si="5"/>
        <v>22.810000000000002</v>
      </c>
      <c r="V139" s="42">
        <f t="shared" si="6"/>
        <v>22</v>
      </c>
      <c r="W139" s="42">
        <f t="shared" si="7"/>
        <v>9.7200000000000273</v>
      </c>
      <c r="X139" s="43">
        <v>1000</v>
      </c>
      <c r="Y139" s="43">
        <v>5000</v>
      </c>
    </row>
    <row r="140" spans="1:25" x14ac:dyDescent="0.25">
      <c r="A140" s="10" t="s">
        <v>388</v>
      </c>
      <c r="B140" s="6" t="s">
        <v>23</v>
      </c>
      <c r="C140" s="27">
        <v>17.39</v>
      </c>
      <c r="D140" s="27">
        <v>94.5</v>
      </c>
      <c r="E140" s="28" t="s">
        <v>196</v>
      </c>
      <c r="F140" s="27">
        <v>195.36</v>
      </c>
      <c r="G140" s="27" t="s">
        <v>196</v>
      </c>
      <c r="H140" s="27" t="s">
        <v>196</v>
      </c>
      <c r="I140" s="27" t="s">
        <v>196</v>
      </c>
      <c r="J140" s="27" t="s">
        <v>196</v>
      </c>
      <c r="K140" s="27" t="s">
        <v>196</v>
      </c>
      <c r="L140" s="27" t="s">
        <v>196</v>
      </c>
      <c r="M140" s="28">
        <v>231.08</v>
      </c>
      <c r="N140" s="28">
        <v>235.58</v>
      </c>
      <c r="O140" s="27">
        <v>238.58</v>
      </c>
      <c r="P140" s="27">
        <v>265.39</v>
      </c>
      <c r="Q140" s="27">
        <v>283.8</v>
      </c>
      <c r="R140" s="26">
        <v>74.319999999999993</v>
      </c>
      <c r="S140" s="27">
        <v>95.8</v>
      </c>
      <c r="T140" s="15">
        <f t="shared" si="4"/>
        <v>301.19</v>
      </c>
      <c r="U140" s="1">
        <f t="shared" si="5"/>
        <v>25.099166666666665</v>
      </c>
      <c r="V140" s="42">
        <f t="shared" si="6"/>
        <v>25</v>
      </c>
      <c r="W140" s="42">
        <f t="shared" si="7"/>
        <v>1.1899999999999835</v>
      </c>
      <c r="X140" s="43">
        <v>1300</v>
      </c>
      <c r="Y140" s="43">
        <v>6000</v>
      </c>
    </row>
    <row r="141" spans="1:25" x14ac:dyDescent="0.25">
      <c r="A141" s="10" t="s">
        <v>389</v>
      </c>
      <c r="B141" s="6" t="s">
        <v>50</v>
      </c>
      <c r="C141" s="27">
        <v>13.39</v>
      </c>
      <c r="D141" s="27">
        <v>94</v>
      </c>
      <c r="E141" s="28" t="s">
        <v>196</v>
      </c>
      <c r="F141" s="27">
        <v>179.06</v>
      </c>
      <c r="G141" s="27" t="s">
        <v>196</v>
      </c>
      <c r="H141" s="27" t="s">
        <v>196</v>
      </c>
      <c r="I141" s="27" t="s">
        <v>196</v>
      </c>
      <c r="J141" s="27" t="s">
        <v>196</v>
      </c>
      <c r="K141" s="27" t="s">
        <v>196</v>
      </c>
      <c r="L141" s="27" t="s">
        <v>196</v>
      </c>
      <c r="M141" s="28">
        <v>206.74</v>
      </c>
      <c r="N141" s="28">
        <v>211.24</v>
      </c>
      <c r="O141" s="27">
        <v>213.28</v>
      </c>
      <c r="P141" s="27">
        <v>243.83</v>
      </c>
      <c r="Q141" s="27">
        <v>254.74</v>
      </c>
      <c r="R141" s="26">
        <v>74.930000000000007</v>
      </c>
      <c r="S141" s="27">
        <v>96.4</v>
      </c>
      <c r="T141" s="15">
        <f t="shared" si="4"/>
        <v>268.13</v>
      </c>
      <c r="U141" s="1">
        <f t="shared" si="5"/>
        <v>22.344166666666666</v>
      </c>
      <c r="V141" s="42">
        <f t="shared" si="6"/>
        <v>22</v>
      </c>
      <c r="W141" s="42">
        <f t="shared" si="7"/>
        <v>4.1299999999999955</v>
      </c>
      <c r="X141" s="43">
        <v>1000</v>
      </c>
      <c r="Y141" s="43">
        <v>5000</v>
      </c>
    </row>
    <row r="142" spans="1:25" x14ac:dyDescent="0.25">
      <c r="A142" s="10" t="s">
        <v>390</v>
      </c>
      <c r="B142" s="6" t="s">
        <v>51</v>
      </c>
      <c r="C142" s="27">
        <v>17.39</v>
      </c>
      <c r="D142" s="27">
        <v>82</v>
      </c>
      <c r="E142" s="28" t="s">
        <v>196</v>
      </c>
      <c r="F142" s="27">
        <v>171.03</v>
      </c>
      <c r="G142" s="27" t="s">
        <v>196</v>
      </c>
      <c r="H142" s="27" t="s">
        <v>196</v>
      </c>
      <c r="I142" s="27" t="s">
        <v>196</v>
      </c>
      <c r="J142" s="27" t="s">
        <v>196</v>
      </c>
      <c r="K142" s="27" t="s">
        <v>196</v>
      </c>
      <c r="L142" s="27" t="s">
        <v>196</v>
      </c>
      <c r="M142" s="28">
        <v>206.8</v>
      </c>
      <c r="N142" s="28">
        <v>211.3</v>
      </c>
      <c r="O142" s="27">
        <v>214.25</v>
      </c>
      <c r="P142" s="27">
        <v>241.06</v>
      </c>
      <c r="Q142" s="27">
        <v>259.35000000000002</v>
      </c>
      <c r="R142" s="26">
        <v>74.319999999999993</v>
      </c>
      <c r="S142" s="27">
        <v>95.8</v>
      </c>
      <c r="T142" s="15">
        <f t="shared" si="4"/>
        <v>276.74</v>
      </c>
      <c r="U142" s="1">
        <f t="shared" si="5"/>
        <v>23.061666666666667</v>
      </c>
      <c r="V142" s="42">
        <f t="shared" si="6"/>
        <v>23</v>
      </c>
      <c r="W142" s="42">
        <f t="shared" si="7"/>
        <v>0.74000000000000909</v>
      </c>
      <c r="X142" s="43">
        <v>1400</v>
      </c>
      <c r="Y142" s="43">
        <v>6600</v>
      </c>
    </row>
    <row r="143" spans="1:25" x14ac:dyDescent="0.25">
      <c r="A143" s="10" t="s">
        <v>391</v>
      </c>
      <c r="B143" s="6" t="s">
        <v>52</v>
      </c>
      <c r="C143" s="27">
        <v>17.39</v>
      </c>
      <c r="D143" s="27">
        <v>106.5</v>
      </c>
      <c r="E143" s="28" t="s">
        <v>196</v>
      </c>
      <c r="F143" s="27">
        <v>195.36</v>
      </c>
      <c r="G143" s="27" t="s">
        <v>196</v>
      </c>
      <c r="H143" s="27" t="s">
        <v>196</v>
      </c>
      <c r="I143" s="27" t="s">
        <v>196</v>
      </c>
      <c r="J143" s="27" t="s">
        <v>196</v>
      </c>
      <c r="K143" s="27" t="s">
        <v>196</v>
      </c>
      <c r="L143" s="27" t="s">
        <v>196</v>
      </c>
      <c r="M143" s="28">
        <v>231.08</v>
      </c>
      <c r="N143" s="28">
        <v>235.58</v>
      </c>
      <c r="O143" s="27">
        <v>238.58</v>
      </c>
      <c r="P143" s="27">
        <v>265.39</v>
      </c>
      <c r="Q143" s="27">
        <v>283.67</v>
      </c>
      <c r="R143" s="26">
        <v>74.319999999999993</v>
      </c>
      <c r="S143" s="27">
        <v>95.8</v>
      </c>
      <c r="T143" s="15">
        <f t="shared" si="4"/>
        <v>301.06</v>
      </c>
      <c r="U143" s="1">
        <f t="shared" si="5"/>
        <v>25.088333333333335</v>
      </c>
      <c r="V143" s="42">
        <f t="shared" si="6"/>
        <v>25</v>
      </c>
      <c r="W143" s="42">
        <f t="shared" si="7"/>
        <v>1.0600000000000165</v>
      </c>
      <c r="X143" s="43">
        <v>1300</v>
      </c>
      <c r="Y143" s="43">
        <v>6000</v>
      </c>
    </row>
    <row r="144" spans="1:25" x14ac:dyDescent="0.25">
      <c r="A144" s="10" t="s">
        <v>392</v>
      </c>
      <c r="B144" s="6" t="s">
        <v>53</v>
      </c>
      <c r="C144" s="27">
        <v>17.39</v>
      </c>
      <c r="D144" s="27">
        <v>106.5</v>
      </c>
      <c r="E144" s="28" t="s">
        <v>196</v>
      </c>
      <c r="F144" s="27">
        <v>195.36</v>
      </c>
      <c r="G144" s="27" t="s">
        <v>196</v>
      </c>
      <c r="H144" s="27" t="s">
        <v>196</v>
      </c>
      <c r="I144" s="27" t="s">
        <v>196</v>
      </c>
      <c r="J144" s="27" t="s">
        <v>196</v>
      </c>
      <c r="K144" s="27" t="s">
        <v>196</v>
      </c>
      <c r="L144" s="27" t="s">
        <v>196</v>
      </c>
      <c r="M144" s="28">
        <v>231.08</v>
      </c>
      <c r="N144" s="28">
        <v>235.58</v>
      </c>
      <c r="O144" s="27">
        <v>238.58</v>
      </c>
      <c r="P144" s="27">
        <v>265.39</v>
      </c>
      <c r="Q144" s="27">
        <v>283.67</v>
      </c>
      <c r="R144" s="26">
        <v>74.319999999999993</v>
      </c>
      <c r="S144" s="27">
        <v>95.8</v>
      </c>
      <c r="T144" s="15">
        <f t="shared" si="4"/>
        <v>301.06</v>
      </c>
      <c r="U144" s="1">
        <f t="shared" si="5"/>
        <v>25.088333333333335</v>
      </c>
      <c r="V144" s="42">
        <f t="shared" si="6"/>
        <v>25</v>
      </c>
      <c r="W144" s="42">
        <f t="shared" si="7"/>
        <v>1.0600000000000165</v>
      </c>
      <c r="X144" s="43">
        <v>1400</v>
      </c>
      <c r="Y144" s="43">
        <v>6600</v>
      </c>
    </row>
    <row r="145" spans="1:25" x14ac:dyDescent="0.25">
      <c r="A145" s="10" t="s">
        <v>393</v>
      </c>
      <c r="B145" s="6" t="s">
        <v>54</v>
      </c>
      <c r="C145" s="27">
        <v>23.33</v>
      </c>
      <c r="D145" s="27">
        <v>106</v>
      </c>
      <c r="E145" s="28" t="s">
        <v>196</v>
      </c>
      <c r="F145" s="27">
        <v>185.07</v>
      </c>
      <c r="G145" s="27" t="s">
        <v>196</v>
      </c>
      <c r="H145" s="27" t="s">
        <v>196</v>
      </c>
      <c r="I145" s="27" t="s">
        <v>196</v>
      </c>
      <c r="J145" s="27" t="s">
        <v>196</v>
      </c>
      <c r="K145" s="27" t="s">
        <v>196</v>
      </c>
      <c r="L145" s="27" t="s">
        <v>196</v>
      </c>
      <c r="M145" s="28">
        <v>231.01</v>
      </c>
      <c r="N145" s="28">
        <v>234.66</v>
      </c>
      <c r="O145" s="27">
        <v>250.11</v>
      </c>
      <c r="P145" s="27">
        <v>276.92</v>
      </c>
      <c r="Q145" s="27">
        <v>295.20999999999998</v>
      </c>
      <c r="R145" s="26">
        <v>74.319999999999993</v>
      </c>
      <c r="S145" s="27">
        <v>95.8</v>
      </c>
      <c r="T145" s="15">
        <f t="shared" si="4"/>
        <v>318.53999999999996</v>
      </c>
      <c r="U145" s="1">
        <f t="shared" si="5"/>
        <v>26.544999999999998</v>
      </c>
      <c r="V145" s="42">
        <f t="shared" si="6"/>
        <v>26</v>
      </c>
      <c r="W145" s="42">
        <f t="shared" si="7"/>
        <v>6.5399999999999778</v>
      </c>
      <c r="X145" s="43">
        <v>1680</v>
      </c>
      <c r="Y145" s="43">
        <v>7480</v>
      </c>
    </row>
    <row r="146" spans="1:25" x14ac:dyDescent="0.25">
      <c r="A146" s="10" t="s">
        <v>394</v>
      </c>
      <c r="B146" s="6" t="s">
        <v>55</v>
      </c>
      <c r="C146" s="27">
        <v>23.33</v>
      </c>
      <c r="D146" s="27">
        <v>106</v>
      </c>
      <c r="E146" s="28" t="s">
        <v>196</v>
      </c>
      <c r="F146" s="27">
        <v>185.07</v>
      </c>
      <c r="G146" s="27" t="s">
        <v>196</v>
      </c>
      <c r="H146" s="27" t="s">
        <v>196</v>
      </c>
      <c r="I146" s="27" t="s">
        <v>196</v>
      </c>
      <c r="J146" s="27" t="s">
        <v>196</v>
      </c>
      <c r="K146" s="27" t="s">
        <v>196</v>
      </c>
      <c r="L146" s="27" t="s">
        <v>196</v>
      </c>
      <c r="M146" s="28">
        <v>231.01</v>
      </c>
      <c r="N146" s="28">
        <v>234.66</v>
      </c>
      <c r="O146" s="27">
        <v>250.11</v>
      </c>
      <c r="P146" s="27">
        <v>276.17</v>
      </c>
      <c r="Q146" s="27">
        <v>294.44</v>
      </c>
      <c r="R146" s="26">
        <v>76.75</v>
      </c>
      <c r="S146" s="27">
        <v>95.69</v>
      </c>
      <c r="T146" s="15">
        <f t="shared" si="4"/>
        <v>317.77</v>
      </c>
      <c r="U146" s="1">
        <f t="shared" si="5"/>
        <v>26.480833333333333</v>
      </c>
      <c r="V146" s="42">
        <f t="shared" si="6"/>
        <v>26</v>
      </c>
      <c r="W146" s="42">
        <f t="shared" si="7"/>
        <v>5.769999999999996</v>
      </c>
      <c r="X146" s="43">
        <v>1700</v>
      </c>
      <c r="Y146" s="43">
        <v>8500</v>
      </c>
    </row>
    <row r="147" spans="1:25" x14ac:dyDescent="0.25">
      <c r="A147" s="10" t="s">
        <v>395</v>
      </c>
      <c r="B147" s="6" t="s">
        <v>56</v>
      </c>
      <c r="C147" s="27">
        <v>23.33</v>
      </c>
      <c r="D147" s="27">
        <v>106</v>
      </c>
      <c r="E147" s="28" t="s">
        <v>196</v>
      </c>
      <c r="F147" s="27">
        <v>185.07</v>
      </c>
      <c r="G147" s="27" t="s">
        <v>196</v>
      </c>
      <c r="H147" s="27" t="s">
        <v>196</v>
      </c>
      <c r="I147" s="27" t="s">
        <v>196</v>
      </c>
      <c r="J147" s="27" t="s">
        <v>196</v>
      </c>
      <c r="K147" s="27" t="s">
        <v>196</v>
      </c>
      <c r="L147" s="27" t="s">
        <v>196</v>
      </c>
      <c r="M147" s="28">
        <v>231.01</v>
      </c>
      <c r="N147" s="28">
        <v>234.66</v>
      </c>
      <c r="O147" s="27">
        <v>250.11</v>
      </c>
      <c r="P147" s="27">
        <v>276.17</v>
      </c>
      <c r="Q147" s="27">
        <v>294.44</v>
      </c>
      <c r="R147" s="26">
        <v>76.81</v>
      </c>
      <c r="S147" s="27">
        <v>95.75</v>
      </c>
      <c r="T147" s="15">
        <f t="shared" si="4"/>
        <v>317.77</v>
      </c>
      <c r="U147" s="1">
        <f t="shared" si="5"/>
        <v>26.480833333333333</v>
      </c>
      <c r="V147" s="42">
        <f t="shared" si="6"/>
        <v>26</v>
      </c>
      <c r="W147" s="42">
        <f t="shared" si="7"/>
        <v>5.769999999999996</v>
      </c>
      <c r="X147" s="43">
        <v>1700</v>
      </c>
      <c r="Y147" s="43">
        <v>9200</v>
      </c>
    </row>
    <row r="148" spans="1:25" x14ac:dyDescent="0.25">
      <c r="A148" s="10" t="s">
        <v>396</v>
      </c>
      <c r="B148" s="6" t="s">
        <v>57</v>
      </c>
      <c r="C148" s="27">
        <v>23.14</v>
      </c>
      <c r="D148" s="27">
        <v>106</v>
      </c>
      <c r="E148" s="28" t="s">
        <v>196</v>
      </c>
      <c r="F148" s="27">
        <v>185.07</v>
      </c>
      <c r="G148" s="27" t="s">
        <v>196</v>
      </c>
      <c r="H148" s="27" t="s">
        <v>196</v>
      </c>
      <c r="I148" s="27" t="s">
        <v>196</v>
      </c>
      <c r="J148" s="27" t="s">
        <v>196</v>
      </c>
      <c r="K148" s="27" t="s">
        <v>196</v>
      </c>
      <c r="L148" s="27" t="s">
        <v>196</v>
      </c>
      <c r="M148" s="28">
        <v>228.04</v>
      </c>
      <c r="N148" s="28">
        <v>234.66</v>
      </c>
      <c r="O148" s="27">
        <v>274.11</v>
      </c>
      <c r="P148" s="27">
        <v>300.17</v>
      </c>
      <c r="Q148" s="27">
        <v>318.44</v>
      </c>
      <c r="R148" s="26">
        <v>76.87</v>
      </c>
      <c r="S148" s="27">
        <v>95.63</v>
      </c>
      <c r="T148" s="15">
        <f t="shared" si="4"/>
        <v>341.58</v>
      </c>
      <c r="U148" s="1">
        <f t="shared" si="5"/>
        <v>28.465</v>
      </c>
      <c r="V148" s="42">
        <f t="shared" si="6"/>
        <v>28</v>
      </c>
      <c r="W148" s="42">
        <f t="shared" si="7"/>
        <v>5.5799999999999983</v>
      </c>
      <c r="X148" s="43">
        <v>2100</v>
      </c>
      <c r="Y148" s="43">
        <v>10600</v>
      </c>
    </row>
    <row r="149" spans="1:25" x14ac:dyDescent="0.25">
      <c r="A149" s="10" t="s">
        <v>397</v>
      </c>
      <c r="B149" s="6" t="s">
        <v>58</v>
      </c>
      <c r="C149" s="27">
        <v>23.14</v>
      </c>
      <c r="D149" s="27">
        <v>130</v>
      </c>
      <c r="E149" s="28" t="s">
        <v>196</v>
      </c>
      <c r="F149" s="27">
        <v>209.07</v>
      </c>
      <c r="G149" s="27" t="s">
        <v>196</v>
      </c>
      <c r="H149" s="27" t="s">
        <v>196</v>
      </c>
      <c r="I149" s="27" t="s">
        <v>196</v>
      </c>
      <c r="J149" s="27" t="s">
        <v>196</v>
      </c>
      <c r="K149" s="27" t="s">
        <v>196</v>
      </c>
      <c r="L149" s="27" t="s">
        <v>196</v>
      </c>
      <c r="M149" s="28">
        <v>252.04</v>
      </c>
      <c r="N149" s="28">
        <v>258.66000000000003</v>
      </c>
      <c r="O149" s="27">
        <v>298.11</v>
      </c>
      <c r="P149" s="27">
        <v>324.17</v>
      </c>
      <c r="Q149" s="27">
        <v>342.44</v>
      </c>
      <c r="R149" s="26">
        <v>76.87</v>
      </c>
      <c r="S149" s="27">
        <v>95.63</v>
      </c>
      <c r="T149" s="15">
        <f t="shared" si="4"/>
        <v>365.58</v>
      </c>
      <c r="U149" s="1">
        <f t="shared" si="5"/>
        <v>30.465</v>
      </c>
      <c r="V149" s="42">
        <f t="shared" si="6"/>
        <v>30</v>
      </c>
      <c r="W149" s="42">
        <f t="shared" si="7"/>
        <v>5.5799999999999983</v>
      </c>
      <c r="X149" s="43">
        <v>2100</v>
      </c>
      <c r="Y149" s="43">
        <v>10600</v>
      </c>
    </row>
    <row r="150" spans="1:25" x14ac:dyDescent="0.25">
      <c r="A150" s="10" t="s">
        <v>398</v>
      </c>
      <c r="B150" s="7" t="s">
        <v>139</v>
      </c>
      <c r="C150" s="27">
        <v>23.13</v>
      </c>
      <c r="D150" s="27">
        <v>155.13</v>
      </c>
      <c r="E150" s="28" t="s">
        <v>196</v>
      </c>
      <c r="F150" s="27" t="s">
        <v>196</v>
      </c>
      <c r="G150" s="27" t="s">
        <v>196</v>
      </c>
      <c r="H150" s="27" t="s">
        <v>196</v>
      </c>
      <c r="I150" s="27" t="s">
        <v>196</v>
      </c>
      <c r="J150" s="27" t="s">
        <v>196</v>
      </c>
      <c r="K150" s="27" t="s">
        <v>196</v>
      </c>
      <c r="L150" s="27" t="s">
        <v>196</v>
      </c>
      <c r="M150" s="28">
        <v>230.54</v>
      </c>
      <c r="N150" s="28">
        <v>234.19</v>
      </c>
      <c r="O150" s="27">
        <v>238.83</v>
      </c>
      <c r="P150" s="27">
        <v>269.38</v>
      </c>
      <c r="Q150" s="27">
        <v>280.29000000000002</v>
      </c>
      <c r="R150" s="26">
        <v>78.88</v>
      </c>
      <c r="S150" s="27">
        <v>94.88</v>
      </c>
      <c r="T150" s="15">
        <f t="shared" si="4"/>
        <v>303.42</v>
      </c>
      <c r="U150" s="1">
        <f t="shared" si="5"/>
        <v>25.285</v>
      </c>
      <c r="V150" s="42">
        <f t="shared" si="6"/>
        <v>25</v>
      </c>
      <c r="W150" s="42">
        <f t="shared" si="7"/>
        <v>3.4200000000000017</v>
      </c>
      <c r="X150" s="43">
        <v>1087</v>
      </c>
      <c r="Y150" s="43">
        <v>4420</v>
      </c>
    </row>
    <row r="151" spans="1:25" x14ac:dyDescent="0.25">
      <c r="A151" s="10" t="s">
        <v>399</v>
      </c>
      <c r="B151" s="7" t="s">
        <v>140</v>
      </c>
      <c r="C151" s="27">
        <v>23.13</v>
      </c>
      <c r="D151" s="27">
        <v>155.13</v>
      </c>
      <c r="E151" s="28" t="s">
        <v>197</v>
      </c>
      <c r="F151" s="27" t="s">
        <v>196</v>
      </c>
      <c r="G151" s="27" t="s">
        <v>196</v>
      </c>
      <c r="H151" s="27" t="s">
        <v>196</v>
      </c>
      <c r="I151" s="27" t="s">
        <v>196</v>
      </c>
      <c r="J151" s="27" t="s">
        <v>196</v>
      </c>
      <c r="K151" s="27" t="s">
        <v>196</v>
      </c>
      <c r="L151" s="27" t="s">
        <v>196</v>
      </c>
      <c r="M151" s="28">
        <v>230.54</v>
      </c>
      <c r="N151" s="28">
        <v>234.19</v>
      </c>
      <c r="O151" s="27">
        <v>238.83</v>
      </c>
      <c r="P151" s="27">
        <v>269.38</v>
      </c>
      <c r="Q151" s="27">
        <v>280.29000000000002</v>
      </c>
      <c r="R151" s="26">
        <v>78.88</v>
      </c>
      <c r="S151" s="27">
        <v>94.88</v>
      </c>
      <c r="T151" s="15">
        <f t="shared" si="4"/>
        <v>303.42</v>
      </c>
      <c r="U151" s="1">
        <f t="shared" si="5"/>
        <v>25.285</v>
      </c>
      <c r="V151" s="42">
        <f t="shared" si="6"/>
        <v>25</v>
      </c>
      <c r="W151" s="42">
        <f t="shared" si="7"/>
        <v>3.4200000000000017</v>
      </c>
      <c r="X151" s="43">
        <v>1100</v>
      </c>
      <c r="Y151" s="43">
        <v>4400</v>
      </c>
    </row>
    <row r="152" spans="1:25" x14ac:dyDescent="0.25">
      <c r="A152" s="10" t="s">
        <v>400</v>
      </c>
      <c r="B152" s="7" t="s">
        <v>141</v>
      </c>
      <c r="C152" s="27">
        <v>23.13</v>
      </c>
      <c r="D152" s="27">
        <v>155.13</v>
      </c>
      <c r="E152" s="28" t="s">
        <v>196</v>
      </c>
      <c r="F152" s="27" t="s">
        <v>196</v>
      </c>
      <c r="G152" s="27" t="s">
        <v>196</v>
      </c>
      <c r="H152" s="27" t="s">
        <v>196</v>
      </c>
      <c r="I152" s="27" t="s">
        <v>196</v>
      </c>
      <c r="J152" s="27" t="s">
        <v>196</v>
      </c>
      <c r="K152" s="27" t="s">
        <v>196</v>
      </c>
      <c r="L152" s="27" t="s">
        <v>196</v>
      </c>
      <c r="M152" s="28">
        <v>230.54</v>
      </c>
      <c r="N152" s="28">
        <v>234.19</v>
      </c>
      <c r="O152" s="27">
        <v>238.83</v>
      </c>
      <c r="P152" s="27">
        <v>265.64999999999998</v>
      </c>
      <c r="Q152" s="27">
        <v>283.93</v>
      </c>
      <c r="R152" s="26">
        <v>78.88</v>
      </c>
      <c r="S152" s="27">
        <v>94.88</v>
      </c>
      <c r="T152" s="15">
        <f t="shared" si="4"/>
        <v>307.06</v>
      </c>
      <c r="U152" s="1">
        <f t="shared" si="5"/>
        <v>25.588333333333335</v>
      </c>
      <c r="V152" s="42">
        <f t="shared" si="6"/>
        <v>25</v>
      </c>
      <c r="W152" s="42">
        <f t="shared" si="7"/>
        <v>7.0600000000000165</v>
      </c>
      <c r="X152" s="43">
        <v>1115</v>
      </c>
      <c r="Y152" s="43">
        <v>5440</v>
      </c>
    </row>
    <row r="153" spans="1:25" x14ac:dyDescent="0.25">
      <c r="A153" s="10" t="s">
        <v>401</v>
      </c>
      <c r="B153" s="7" t="s">
        <v>142</v>
      </c>
      <c r="C153" s="27">
        <v>23.13</v>
      </c>
      <c r="D153" s="27">
        <v>179.13</v>
      </c>
      <c r="E153" s="28" t="s">
        <v>196</v>
      </c>
      <c r="F153" s="27" t="s">
        <v>196</v>
      </c>
      <c r="G153" s="27" t="s">
        <v>196</v>
      </c>
      <c r="H153" s="27" t="s">
        <v>196</v>
      </c>
      <c r="I153" s="27" t="s">
        <v>196</v>
      </c>
      <c r="J153" s="27" t="s">
        <v>196</v>
      </c>
      <c r="K153" s="27" t="s">
        <v>196</v>
      </c>
      <c r="L153" s="27" t="s">
        <v>196</v>
      </c>
      <c r="M153" s="28">
        <v>254.54</v>
      </c>
      <c r="N153" s="28">
        <v>258.19</v>
      </c>
      <c r="O153" s="27">
        <v>262.83</v>
      </c>
      <c r="P153" s="27">
        <v>293.39</v>
      </c>
      <c r="Q153" s="27">
        <v>304.29000000000002</v>
      </c>
      <c r="R153" s="26">
        <v>78.88</v>
      </c>
      <c r="S153" s="27">
        <v>94.88</v>
      </c>
      <c r="T153" s="15">
        <f t="shared" si="4"/>
        <v>327.42</v>
      </c>
      <c r="U153" s="1">
        <f t="shared" si="5"/>
        <v>27.285</v>
      </c>
      <c r="V153" s="42">
        <f t="shared" si="6"/>
        <v>27</v>
      </c>
      <c r="W153" s="42">
        <f t="shared" si="7"/>
        <v>3.4200000000000017</v>
      </c>
      <c r="X153" s="43">
        <v>1100</v>
      </c>
      <c r="Y153" s="43">
        <v>5000</v>
      </c>
    </row>
    <row r="154" spans="1:25" x14ac:dyDescent="0.25">
      <c r="A154" s="10" t="s">
        <v>402</v>
      </c>
      <c r="B154" s="7" t="s">
        <v>143</v>
      </c>
      <c r="C154" s="27">
        <v>23.13</v>
      </c>
      <c r="D154" s="27">
        <v>179.13</v>
      </c>
      <c r="E154" s="28" t="s">
        <v>196</v>
      </c>
      <c r="F154" s="27" t="s">
        <v>196</v>
      </c>
      <c r="G154" s="27" t="s">
        <v>196</v>
      </c>
      <c r="H154" s="27" t="s">
        <v>196</v>
      </c>
      <c r="I154" s="27" t="s">
        <v>196</v>
      </c>
      <c r="J154" s="27" t="s">
        <v>196</v>
      </c>
      <c r="K154" s="27" t="s">
        <v>196</v>
      </c>
      <c r="L154" s="27" t="s">
        <v>196</v>
      </c>
      <c r="M154" s="28">
        <v>254.54</v>
      </c>
      <c r="N154" s="28">
        <v>258.19</v>
      </c>
      <c r="O154" s="27">
        <v>262.83</v>
      </c>
      <c r="P154" s="27">
        <v>293.38</v>
      </c>
      <c r="Q154" s="27">
        <v>304.29000000000002</v>
      </c>
      <c r="R154" s="26">
        <v>78.88</v>
      </c>
      <c r="S154" s="27">
        <v>94.88</v>
      </c>
      <c r="T154" s="15">
        <f t="shared" si="4"/>
        <v>327.42</v>
      </c>
      <c r="U154" s="1">
        <f t="shared" si="5"/>
        <v>27.285</v>
      </c>
      <c r="V154" s="42">
        <f t="shared" si="6"/>
        <v>27</v>
      </c>
      <c r="W154" s="42">
        <f t="shared" si="7"/>
        <v>3.4200000000000017</v>
      </c>
      <c r="X154" s="43">
        <v>1114</v>
      </c>
      <c r="Y154" s="43">
        <v>5000</v>
      </c>
    </row>
    <row r="155" spans="1:25" x14ac:dyDescent="0.25">
      <c r="A155" s="10" t="s">
        <v>403</v>
      </c>
      <c r="B155" s="7" t="s">
        <v>144</v>
      </c>
      <c r="C155" s="27">
        <v>23.13</v>
      </c>
      <c r="D155" s="27">
        <v>179.13</v>
      </c>
      <c r="E155" s="28" t="s">
        <v>196</v>
      </c>
      <c r="F155" s="27" t="s">
        <v>196</v>
      </c>
      <c r="G155" s="27" t="s">
        <v>196</v>
      </c>
      <c r="H155" s="27" t="s">
        <v>196</v>
      </c>
      <c r="I155" s="27" t="s">
        <v>196</v>
      </c>
      <c r="J155" s="27" t="s">
        <v>196</v>
      </c>
      <c r="K155" s="27" t="s">
        <v>196</v>
      </c>
      <c r="L155" s="27" t="s">
        <v>196</v>
      </c>
      <c r="M155" s="28">
        <v>254.54</v>
      </c>
      <c r="N155" s="28">
        <v>258.19</v>
      </c>
      <c r="O155" s="27">
        <v>262.83</v>
      </c>
      <c r="P155" s="27">
        <v>289.64999999999998</v>
      </c>
      <c r="Q155" s="27">
        <v>307.93</v>
      </c>
      <c r="R155" s="26">
        <v>78.88</v>
      </c>
      <c r="S155" s="27">
        <v>94.88</v>
      </c>
      <c r="T155" s="15">
        <f t="shared" si="4"/>
        <v>331.06</v>
      </c>
      <c r="U155" s="1">
        <f t="shared" si="5"/>
        <v>27.588333333333335</v>
      </c>
      <c r="V155" s="42">
        <f t="shared" si="6"/>
        <v>27</v>
      </c>
      <c r="W155" s="42">
        <f t="shared" si="7"/>
        <v>7.0600000000000165</v>
      </c>
      <c r="X155" s="43">
        <v>1115</v>
      </c>
      <c r="Y155" s="43">
        <v>5440</v>
      </c>
    </row>
    <row r="156" spans="1:25" x14ac:dyDescent="0.25">
      <c r="A156" s="10" t="s">
        <v>404</v>
      </c>
      <c r="B156" s="7" t="s">
        <v>145</v>
      </c>
      <c r="C156" s="27">
        <v>23.13</v>
      </c>
      <c r="D156" s="27">
        <v>179.13</v>
      </c>
      <c r="E156" s="28" t="s">
        <v>196</v>
      </c>
      <c r="F156" s="27" t="s">
        <v>196</v>
      </c>
      <c r="G156" s="27" t="s">
        <v>196</v>
      </c>
      <c r="H156" s="27" t="s">
        <v>196</v>
      </c>
      <c r="I156" s="27" t="s">
        <v>196</v>
      </c>
      <c r="J156" s="27" t="s">
        <v>196</v>
      </c>
      <c r="K156" s="27" t="s">
        <v>196</v>
      </c>
      <c r="L156" s="27" t="s">
        <v>196</v>
      </c>
      <c r="M156" s="28">
        <v>254.54</v>
      </c>
      <c r="N156" s="28">
        <v>258.19</v>
      </c>
      <c r="O156" s="27">
        <v>262.83</v>
      </c>
      <c r="P156" s="27">
        <v>289.64999999999998</v>
      </c>
      <c r="Q156" s="27">
        <v>307.93</v>
      </c>
      <c r="R156" s="26">
        <v>78.88</v>
      </c>
      <c r="S156" s="27">
        <v>94.88</v>
      </c>
      <c r="T156" s="15">
        <f t="shared" ref="T156:T222" si="8">SUM(C156+Q156)</f>
        <v>331.06</v>
      </c>
      <c r="U156" s="1">
        <f t="shared" ref="U156:U222" si="9">SUM(T156/12)</f>
        <v>27.588333333333335</v>
      </c>
      <c r="V156" s="42">
        <f t="shared" ref="V156:V222" si="10">ROUNDDOWN(U156,0)</f>
        <v>27</v>
      </c>
      <c r="W156" s="42">
        <f t="shared" ref="W156:W222" si="11">SUM(U156-V156)*12</f>
        <v>7.0600000000000165</v>
      </c>
      <c r="X156" s="43">
        <v>1161</v>
      </c>
      <c r="Y156" s="43">
        <v>5920</v>
      </c>
    </row>
    <row r="157" spans="1:25" x14ac:dyDescent="0.25">
      <c r="A157" s="10" t="s">
        <v>405</v>
      </c>
      <c r="B157" s="7" t="s">
        <v>146</v>
      </c>
      <c r="C157" s="27">
        <v>23.13</v>
      </c>
      <c r="D157" s="27">
        <v>203.13</v>
      </c>
      <c r="E157" s="28" t="s">
        <v>196</v>
      </c>
      <c r="F157" s="27" t="s">
        <v>196</v>
      </c>
      <c r="G157" s="27" t="s">
        <v>196</v>
      </c>
      <c r="H157" s="27" t="s">
        <v>196</v>
      </c>
      <c r="I157" s="27" t="s">
        <v>196</v>
      </c>
      <c r="J157" s="27" t="s">
        <v>196</v>
      </c>
      <c r="K157" s="27" t="s">
        <v>196</v>
      </c>
      <c r="L157" s="27" t="s">
        <v>196</v>
      </c>
      <c r="M157" s="28">
        <v>278.54000000000002</v>
      </c>
      <c r="N157" s="28">
        <v>282.19</v>
      </c>
      <c r="O157" s="27">
        <v>286.83</v>
      </c>
      <c r="P157" s="27">
        <v>313.64999999999998</v>
      </c>
      <c r="Q157" s="27">
        <v>331.93</v>
      </c>
      <c r="R157" s="26">
        <v>78.88</v>
      </c>
      <c r="S157" s="27">
        <v>94.88</v>
      </c>
      <c r="T157" s="15">
        <f t="shared" si="8"/>
        <v>355.06</v>
      </c>
      <c r="U157" s="1">
        <f t="shared" si="9"/>
        <v>29.588333333333335</v>
      </c>
      <c r="V157" s="42">
        <f t="shared" si="10"/>
        <v>29</v>
      </c>
      <c r="W157" s="42">
        <f t="shared" si="11"/>
        <v>7.0600000000000165</v>
      </c>
      <c r="X157" s="43">
        <v>1220</v>
      </c>
      <c r="Y157" s="43">
        <v>5920</v>
      </c>
    </row>
    <row r="158" spans="1:25" x14ac:dyDescent="0.25">
      <c r="A158" s="10" t="s">
        <v>406</v>
      </c>
      <c r="B158" s="7" t="s">
        <v>147</v>
      </c>
      <c r="C158" s="27">
        <v>23.13</v>
      </c>
      <c r="D158" s="27">
        <v>203.13</v>
      </c>
      <c r="E158" s="28" t="s">
        <v>196</v>
      </c>
      <c r="F158" s="27" t="s">
        <v>196</v>
      </c>
      <c r="G158" s="27" t="s">
        <v>196</v>
      </c>
      <c r="H158" s="27" t="s">
        <v>196</v>
      </c>
      <c r="I158" s="27" t="s">
        <v>196</v>
      </c>
      <c r="J158" s="27" t="s">
        <v>196</v>
      </c>
      <c r="K158" s="27" t="s">
        <v>196</v>
      </c>
      <c r="L158" s="27" t="s">
        <v>196</v>
      </c>
      <c r="M158" s="28">
        <v>278.54000000000002</v>
      </c>
      <c r="N158" s="28">
        <v>282.19</v>
      </c>
      <c r="O158" s="27">
        <v>286.83</v>
      </c>
      <c r="P158" s="27">
        <v>317.38</v>
      </c>
      <c r="Q158" s="27">
        <v>328.29</v>
      </c>
      <c r="R158" s="26">
        <v>78.88</v>
      </c>
      <c r="S158" s="27">
        <v>94.88</v>
      </c>
      <c r="T158" s="15">
        <f t="shared" si="8"/>
        <v>351.42</v>
      </c>
      <c r="U158" s="1">
        <f t="shared" si="9"/>
        <v>29.285</v>
      </c>
      <c r="V158" s="42">
        <f t="shared" si="10"/>
        <v>29</v>
      </c>
      <c r="W158" s="42">
        <f t="shared" si="11"/>
        <v>3.4200000000000017</v>
      </c>
      <c r="X158" s="43">
        <v>1205</v>
      </c>
      <c r="Y158" s="43">
        <v>6000</v>
      </c>
    </row>
    <row r="159" spans="1:25" x14ac:dyDescent="0.25">
      <c r="A159" s="10" t="s">
        <v>407</v>
      </c>
      <c r="B159" s="7" t="s">
        <v>148</v>
      </c>
      <c r="C159" s="27">
        <v>22.13</v>
      </c>
      <c r="D159" s="27">
        <v>203.13</v>
      </c>
      <c r="E159" s="28" t="s">
        <v>196</v>
      </c>
      <c r="F159" s="27" t="s">
        <v>196</v>
      </c>
      <c r="G159" s="27" t="s">
        <v>196</v>
      </c>
      <c r="H159" s="27" t="s">
        <v>196</v>
      </c>
      <c r="I159" s="27" t="s">
        <v>196</v>
      </c>
      <c r="J159" s="27" t="s">
        <v>196</v>
      </c>
      <c r="K159" s="27" t="s">
        <v>196</v>
      </c>
      <c r="L159" s="27" t="s">
        <v>196</v>
      </c>
      <c r="M159" s="28">
        <v>278.54000000000002</v>
      </c>
      <c r="N159" s="28">
        <v>282.19</v>
      </c>
      <c r="O159" s="27">
        <v>286.83</v>
      </c>
      <c r="P159" s="27">
        <v>313.64999999999998</v>
      </c>
      <c r="Q159" s="27">
        <v>331.92</v>
      </c>
      <c r="R159" s="26">
        <v>74.260000000000005</v>
      </c>
      <c r="S159" s="27">
        <v>95.74</v>
      </c>
      <c r="T159" s="15">
        <f t="shared" si="8"/>
        <v>354.05</v>
      </c>
      <c r="U159" s="1">
        <f t="shared" si="9"/>
        <v>29.504166666666666</v>
      </c>
      <c r="V159" s="42">
        <f t="shared" si="10"/>
        <v>29</v>
      </c>
      <c r="W159" s="42">
        <f t="shared" si="11"/>
        <v>6.0499999999999972</v>
      </c>
      <c r="X159" s="43">
        <v>1600</v>
      </c>
      <c r="Y159" s="43">
        <v>6800</v>
      </c>
    </row>
    <row r="160" spans="1:25" x14ac:dyDescent="0.25">
      <c r="A160" s="10" t="s">
        <v>408</v>
      </c>
      <c r="B160" s="7" t="s">
        <v>149</v>
      </c>
      <c r="C160" s="27">
        <v>18.22</v>
      </c>
      <c r="D160" s="27">
        <v>62.88</v>
      </c>
      <c r="E160" s="28">
        <v>124.88</v>
      </c>
      <c r="F160" s="27">
        <v>202.25</v>
      </c>
      <c r="G160" s="27" t="s">
        <v>196</v>
      </c>
      <c r="H160" s="27" t="s">
        <v>196</v>
      </c>
      <c r="I160" s="27" t="s">
        <v>196</v>
      </c>
      <c r="J160" s="27" t="s">
        <v>196</v>
      </c>
      <c r="K160" s="27" t="s">
        <v>196</v>
      </c>
      <c r="L160" s="27" t="s">
        <v>196</v>
      </c>
      <c r="M160" s="28">
        <v>276.93</v>
      </c>
      <c r="N160" s="28">
        <v>280.58</v>
      </c>
      <c r="O160" s="27">
        <v>301.60000000000002</v>
      </c>
      <c r="P160" s="27">
        <v>328.41</v>
      </c>
      <c r="Q160" s="27">
        <v>346.69</v>
      </c>
      <c r="R160" s="26">
        <v>74.22</v>
      </c>
      <c r="S160" s="27">
        <v>95.7</v>
      </c>
      <c r="T160" s="15">
        <f t="shared" si="8"/>
        <v>364.90999999999997</v>
      </c>
      <c r="U160" s="1">
        <f t="shared" si="9"/>
        <v>30.409166666666664</v>
      </c>
      <c r="V160" s="42">
        <f t="shared" si="10"/>
        <v>30</v>
      </c>
      <c r="W160" s="42">
        <f t="shared" si="11"/>
        <v>4.9099999999999682</v>
      </c>
      <c r="X160" s="43">
        <v>1800</v>
      </c>
      <c r="Y160" s="43">
        <v>7400</v>
      </c>
    </row>
    <row r="161" spans="1:25" x14ac:dyDescent="0.25">
      <c r="A161" s="10" t="s">
        <v>409</v>
      </c>
      <c r="B161" s="7" t="s">
        <v>150</v>
      </c>
      <c r="C161" s="27">
        <v>18.22</v>
      </c>
      <c r="D161" s="27">
        <v>62.88</v>
      </c>
      <c r="E161" s="28">
        <v>124.88</v>
      </c>
      <c r="F161" s="27">
        <v>202.25</v>
      </c>
      <c r="G161" s="27" t="s">
        <v>196</v>
      </c>
      <c r="H161" s="27" t="s">
        <v>196</v>
      </c>
      <c r="I161" s="27" t="s">
        <v>196</v>
      </c>
      <c r="J161" s="27" t="s">
        <v>196</v>
      </c>
      <c r="K161" s="27" t="s">
        <v>196</v>
      </c>
      <c r="L161" s="27" t="s">
        <v>196</v>
      </c>
      <c r="M161" s="28">
        <v>276.93</v>
      </c>
      <c r="N161" s="28">
        <v>280.58</v>
      </c>
      <c r="O161" s="27">
        <v>301.60000000000002</v>
      </c>
      <c r="P161" s="27">
        <v>320.58</v>
      </c>
      <c r="Q161" s="27">
        <v>345.94</v>
      </c>
      <c r="R161" s="26">
        <v>76.95</v>
      </c>
      <c r="S161" s="27">
        <v>95.83</v>
      </c>
      <c r="T161" s="15">
        <f t="shared" si="8"/>
        <v>364.15999999999997</v>
      </c>
      <c r="U161" s="1">
        <f t="shared" si="9"/>
        <v>30.346666666666664</v>
      </c>
      <c r="V161" s="42">
        <f t="shared" si="10"/>
        <v>30</v>
      </c>
      <c r="W161" s="42">
        <f t="shared" si="11"/>
        <v>4.1599999999999682</v>
      </c>
      <c r="X161" s="43">
        <v>1800</v>
      </c>
      <c r="Y161" s="43">
        <v>8600</v>
      </c>
    </row>
    <row r="162" spans="1:25" x14ac:dyDescent="0.25">
      <c r="A162" s="10" t="s">
        <v>410</v>
      </c>
      <c r="B162" s="6" t="s">
        <v>159</v>
      </c>
      <c r="C162" s="27">
        <v>13.47</v>
      </c>
      <c r="D162" s="27">
        <v>94</v>
      </c>
      <c r="E162" s="28" t="s">
        <v>196</v>
      </c>
      <c r="F162" s="27">
        <v>179.06</v>
      </c>
      <c r="G162" s="27" t="s">
        <v>196</v>
      </c>
      <c r="H162" s="27" t="s">
        <v>196</v>
      </c>
      <c r="I162" s="27" t="s">
        <v>196</v>
      </c>
      <c r="J162" s="27" t="s">
        <v>196</v>
      </c>
      <c r="K162" s="27" t="s">
        <v>196</v>
      </c>
      <c r="L162" s="27" t="s">
        <v>196</v>
      </c>
      <c r="M162" s="28">
        <v>206.74</v>
      </c>
      <c r="N162" s="28">
        <v>211.24</v>
      </c>
      <c r="O162" s="27">
        <v>228.28</v>
      </c>
      <c r="P162" s="27">
        <v>258.83</v>
      </c>
      <c r="Q162" s="27">
        <v>269.74</v>
      </c>
      <c r="R162" s="26">
        <v>74.319999999999993</v>
      </c>
      <c r="S162" s="27">
        <v>95.8</v>
      </c>
      <c r="T162" s="15">
        <f t="shared" si="8"/>
        <v>283.21000000000004</v>
      </c>
      <c r="U162" s="1">
        <f t="shared" si="9"/>
        <v>23.600833333333338</v>
      </c>
      <c r="V162" s="42">
        <f t="shared" si="10"/>
        <v>23</v>
      </c>
      <c r="W162" s="42">
        <f t="shared" si="11"/>
        <v>7.2100000000000506</v>
      </c>
      <c r="X162" s="43">
        <v>1000</v>
      </c>
      <c r="Y162" s="43">
        <v>5000</v>
      </c>
    </row>
    <row r="163" spans="1:25" x14ac:dyDescent="0.25">
      <c r="A163" s="10" t="s">
        <v>411</v>
      </c>
      <c r="B163" s="6" t="s">
        <v>160</v>
      </c>
      <c r="C163" s="27">
        <v>17.47</v>
      </c>
      <c r="D163" s="27">
        <v>94.5</v>
      </c>
      <c r="E163" s="28" t="s">
        <v>196</v>
      </c>
      <c r="F163" s="27">
        <v>195.36</v>
      </c>
      <c r="G163" s="27" t="s">
        <v>196</v>
      </c>
      <c r="H163" s="27" t="s">
        <v>196</v>
      </c>
      <c r="I163" s="27" t="s">
        <v>196</v>
      </c>
      <c r="J163" s="27" t="s">
        <v>196</v>
      </c>
      <c r="K163" s="27" t="s">
        <v>196</v>
      </c>
      <c r="L163" s="27" t="s">
        <v>196</v>
      </c>
      <c r="M163" s="28">
        <v>231.08</v>
      </c>
      <c r="N163" s="28">
        <v>235.58</v>
      </c>
      <c r="O163" s="27">
        <v>238.58</v>
      </c>
      <c r="P163" s="27">
        <v>265.39</v>
      </c>
      <c r="Q163" s="27">
        <v>283.67</v>
      </c>
      <c r="R163" s="26">
        <v>74.319999999999993</v>
      </c>
      <c r="S163" s="27">
        <v>95.8</v>
      </c>
      <c r="T163" s="15">
        <f t="shared" si="8"/>
        <v>301.14</v>
      </c>
      <c r="U163" s="1">
        <f t="shared" si="9"/>
        <v>25.094999999999999</v>
      </c>
      <c r="V163" s="42">
        <f t="shared" si="10"/>
        <v>25</v>
      </c>
      <c r="W163" s="42">
        <f t="shared" si="11"/>
        <v>1.1399999999999864</v>
      </c>
      <c r="X163" s="43">
        <v>1300</v>
      </c>
      <c r="Y163" s="43">
        <v>6000</v>
      </c>
    </row>
    <row r="164" spans="1:25" x14ac:dyDescent="0.25">
      <c r="A164" s="10" t="s">
        <v>412</v>
      </c>
      <c r="B164" s="6" t="s">
        <v>171</v>
      </c>
      <c r="C164" s="27">
        <v>13.47</v>
      </c>
      <c r="D164" s="27">
        <v>94</v>
      </c>
      <c r="E164" s="28" t="s">
        <v>196</v>
      </c>
      <c r="F164" s="27">
        <v>179.06</v>
      </c>
      <c r="G164" s="27" t="s">
        <v>196</v>
      </c>
      <c r="H164" s="27" t="s">
        <v>196</v>
      </c>
      <c r="I164" s="27" t="s">
        <v>196</v>
      </c>
      <c r="J164" s="27" t="s">
        <v>196</v>
      </c>
      <c r="K164" s="27" t="s">
        <v>196</v>
      </c>
      <c r="L164" s="27" t="s">
        <v>196</v>
      </c>
      <c r="M164" s="28">
        <v>206.74</v>
      </c>
      <c r="N164" s="28">
        <v>211.24</v>
      </c>
      <c r="O164" s="27">
        <v>213.28</v>
      </c>
      <c r="P164" s="27">
        <v>243.83</v>
      </c>
      <c r="Q164" s="27">
        <v>254.74</v>
      </c>
      <c r="R164" s="26">
        <v>74.930000000000007</v>
      </c>
      <c r="S164" s="27">
        <v>96.4</v>
      </c>
      <c r="T164" s="15">
        <f t="shared" si="8"/>
        <v>268.21000000000004</v>
      </c>
      <c r="U164" s="1">
        <f t="shared" si="9"/>
        <v>22.350833333333338</v>
      </c>
      <c r="V164" s="42">
        <f t="shared" si="10"/>
        <v>22</v>
      </c>
      <c r="W164" s="42">
        <f t="shared" si="11"/>
        <v>4.2100000000000506</v>
      </c>
      <c r="X164" s="43">
        <v>1000</v>
      </c>
      <c r="Y164" s="43">
        <v>5000</v>
      </c>
    </row>
    <row r="165" spans="1:25" x14ac:dyDescent="0.25">
      <c r="A165" s="10" t="s">
        <v>413</v>
      </c>
      <c r="B165" s="6" t="s">
        <v>172</v>
      </c>
      <c r="C165" s="27">
        <v>22.22</v>
      </c>
      <c r="D165" s="27">
        <v>82</v>
      </c>
      <c r="E165" s="28" t="s">
        <v>196</v>
      </c>
      <c r="F165" s="27">
        <v>171.03</v>
      </c>
      <c r="G165" s="27" t="s">
        <v>196</v>
      </c>
      <c r="H165" s="27" t="s">
        <v>196</v>
      </c>
      <c r="I165" s="27" t="s">
        <v>196</v>
      </c>
      <c r="J165" s="27" t="s">
        <v>196</v>
      </c>
      <c r="K165" s="27" t="s">
        <v>196</v>
      </c>
      <c r="L165" s="27" t="s">
        <v>196</v>
      </c>
      <c r="M165" s="28">
        <v>206.8</v>
      </c>
      <c r="N165" s="28">
        <v>211.3</v>
      </c>
      <c r="O165" s="27">
        <v>214.25</v>
      </c>
      <c r="P165" s="27">
        <v>241.06</v>
      </c>
      <c r="Q165" s="27">
        <v>259.35000000000002</v>
      </c>
      <c r="R165" s="26">
        <v>74.319999999999993</v>
      </c>
      <c r="S165" s="27">
        <v>95.8</v>
      </c>
      <c r="T165" s="15">
        <f t="shared" si="8"/>
        <v>281.57000000000005</v>
      </c>
      <c r="U165" s="1">
        <f t="shared" si="9"/>
        <v>23.464166666666671</v>
      </c>
      <c r="V165" s="42">
        <f t="shared" si="10"/>
        <v>23</v>
      </c>
      <c r="W165" s="42">
        <f t="shared" si="11"/>
        <v>5.57000000000005</v>
      </c>
      <c r="X165" s="43">
        <v>1400</v>
      </c>
      <c r="Y165" s="43">
        <v>6600</v>
      </c>
    </row>
    <row r="166" spans="1:25" x14ac:dyDescent="0.25">
      <c r="A166" s="10" t="s">
        <v>414</v>
      </c>
      <c r="B166" s="6" t="s">
        <v>173</v>
      </c>
      <c r="C166" s="27">
        <v>18.100000000000001</v>
      </c>
      <c r="D166" s="27">
        <v>94.5</v>
      </c>
      <c r="E166" s="28" t="s">
        <v>196</v>
      </c>
      <c r="F166" s="27">
        <v>195.36</v>
      </c>
      <c r="G166" s="27" t="s">
        <v>196</v>
      </c>
      <c r="H166" s="27" t="s">
        <v>196</v>
      </c>
      <c r="I166" s="27" t="s">
        <v>196</v>
      </c>
      <c r="J166" s="27" t="s">
        <v>196</v>
      </c>
      <c r="K166" s="27" t="s">
        <v>196</v>
      </c>
      <c r="L166" s="27" t="s">
        <v>196</v>
      </c>
      <c r="M166" s="28">
        <v>231.08</v>
      </c>
      <c r="N166" s="28">
        <v>235.58</v>
      </c>
      <c r="O166" s="27">
        <v>238.58</v>
      </c>
      <c r="P166" s="27">
        <v>265.39</v>
      </c>
      <c r="Q166" s="27">
        <v>283.67</v>
      </c>
      <c r="R166" s="26">
        <v>74.319999999999993</v>
      </c>
      <c r="S166" s="27">
        <v>95.8</v>
      </c>
      <c r="T166" s="15">
        <f t="shared" si="8"/>
        <v>301.77000000000004</v>
      </c>
      <c r="U166" s="1">
        <f t="shared" si="9"/>
        <v>25.147500000000004</v>
      </c>
      <c r="V166" s="42">
        <f t="shared" si="10"/>
        <v>25</v>
      </c>
      <c r="W166" s="42">
        <f t="shared" si="11"/>
        <v>1.7700000000000529</v>
      </c>
      <c r="X166" s="43">
        <v>1300</v>
      </c>
      <c r="Y166" s="43">
        <v>6000</v>
      </c>
    </row>
    <row r="167" spans="1:25" x14ac:dyDescent="0.25">
      <c r="A167" s="10" t="s">
        <v>415</v>
      </c>
      <c r="B167" s="6" t="s">
        <v>174</v>
      </c>
      <c r="C167" s="27">
        <v>22.22</v>
      </c>
      <c r="D167" s="27">
        <v>94.5</v>
      </c>
      <c r="E167" s="28" t="s">
        <v>196</v>
      </c>
      <c r="F167" s="27">
        <v>195.36</v>
      </c>
      <c r="G167" s="27" t="s">
        <v>196</v>
      </c>
      <c r="H167" s="27" t="s">
        <v>196</v>
      </c>
      <c r="I167" s="27" t="s">
        <v>196</v>
      </c>
      <c r="J167" s="27" t="s">
        <v>196</v>
      </c>
      <c r="K167" s="27" t="s">
        <v>196</v>
      </c>
      <c r="L167" s="27" t="s">
        <v>196</v>
      </c>
      <c r="M167" s="28">
        <v>231.08</v>
      </c>
      <c r="N167" s="28">
        <v>235.58</v>
      </c>
      <c r="O167" s="27">
        <v>238.58</v>
      </c>
      <c r="P167" s="27">
        <v>265.39</v>
      </c>
      <c r="Q167" s="27">
        <v>283.67</v>
      </c>
      <c r="R167" s="26">
        <v>74.319999999999993</v>
      </c>
      <c r="S167" s="27">
        <v>95.8</v>
      </c>
      <c r="T167" s="15">
        <f t="shared" si="8"/>
        <v>305.89</v>
      </c>
      <c r="U167" s="1">
        <f t="shared" si="9"/>
        <v>25.490833333333331</v>
      </c>
      <c r="V167" s="42">
        <f t="shared" si="10"/>
        <v>25</v>
      </c>
      <c r="W167" s="42">
        <f t="shared" si="11"/>
        <v>5.8899999999999721</v>
      </c>
      <c r="X167" s="43">
        <v>1400</v>
      </c>
      <c r="Y167" s="43">
        <v>6600</v>
      </c>
    </row>
    <row r="168" spans="1:25" x14ac:dyDescent="0.25">
      <c r="A168" s="10" t="s">
        <v>416</v>
      </c>
      <c r="B168" s="6" t="s">
        <v>175</v>
      </c>
      <c r="C168" s="27">
        <v>22.22</v>
      </c>
      <c r="D168" s="27">
        <v>106</v>
      </c>
      <c r="E168" s="28" t="s">
        <v>196</v>
      </c>
      <c r="F168" s="27">
        <v>185.07</v>
      </c>
      <c r="G168" s="27" t="s">
        <v>196</v>
      </c>
      <c r="H168" s="27" t="s">
        <v>196</v>
      </c>
      <c r="I168" s="27" t="s">
        <v>196</v>
      </c>
      <c r="J168" s="27" t="s">
        <v>196</v>
      </c>
      <c r="K168" s="27" t="s">
        <v>196</v>
      </c>
      <c r="L168" s="27" t="s">
        <v>196</v>
      </c>
      <c r="M168" s="28">
        <v>231.01</v>
      </c>
      <c r="N168" s="28">
        <v>234.66</v>
      </c>
      <c r="O168" s="27">
        <v>250.11</v>
      </c>
      <c r="P168" s="27">
        <v>276.92</v>
      </c>
      <c r="Q168" s="27">
        <v>295.51</v>
      </c>
      <c r="R168" s="26">
        <v>74.319999999999993</v>
      </c>
      <c r="S168" s="27">
        <v>95.8</v>
      </c>
      <c r="T168" s="15">
        <f t="shared" si="8"/>
        <v>317.73</v>
      </c>
      <c r="U168" s="1">
        <f t="shared" si="9"/>
        <v>26.477500000000003</v>
      </c>
      <c r="V168" s="42">
        <f t="shared" si="10"/>
        <v>26</v>
      </c>
      <c r="W168" s="42">
        <f t="shared" si="11"/>
        <v>5.7300000000000324</v>
      </c>
      <c r="X168" s="43">
        <v>1680</v>
      </c>
      <c r="Y168" s="43">
        <v>7480</v>
      </c>
    </row>
    <row r="169" spans="1:25" x14ac:dyDescent="0.25">
      <c r="A169" s="10" t="s">
        <v>417</v>
      </c>
      <c r="B169" s="6" t="s">
        <v>176</v>
      </c>
      <c r="C169" s="27">
        <v>22.22</v>
      </c>
      <c r="D169" s="27">
        <v>106</v>
      </c>
      <c r="E169" s="28" t="s">
        <v>196</v>
      </c>
      <c r="F169" s="27">
        <v>185.07</v>
      </c>
      <c r="G169" s="27" t="s">
        <v>196</v>
      </c>
      <c r="H169" s="27" t="s">
        <v>196</v>
      </c>
      <c r="I169" s="27" t="s">
        <v>196</v>
      </c>
      <c r="J169" s="27" t="s">
        <v>196</v>
      </c>
      <c r="K169" s="27" t="s">
        <v>196</v>
      </c>
      <c r="L169" s="27" t="s">
        <v>196</v>
      </c>
      <c r="M169" s="28">
        <v>231.01</v>
      </c>
      <c r="N169" s="28">
        <v>234.66</v>
      </c>
      <c r="O169" s="27">
        <v>250.11</v>
      </c>
      <c r="P169" s="27">
        <v>276.17</v>
      </c>
      <c r="Q169" s="27">
        <v>294.44</v>
      </c>
      <c r="R169" s="26">
        <v>76.81</v>
      </c>
      <c r="S169" s="27">
        <v>95.63</v>
      </c>
      <c r="T169" s="15">
        <f t="shared" si="8"/>
        <v>316.65999999999997</v>
      </c>
      <c r="U169" s="1">
        <f t="shared" si="9"/>
        <v>26.388333333333332</v>
      </c>
      <c r="V169" s="42">
        <f t="shared" si="10"/>
        <v>26</v>
      </c>
      <c r="W169" s="42">
        <f t="shared" si="11"/>
        <v>4.6599999999999824</v>
      </c>
      <c r="X169" s="43">
        <v>2000</v>
      </c>
      <c r="Y169" s="43">
        <v>8500</v>
      </c>
    </row>
    <row r="170" spans="1:25" x14ac:dyDescent="0.25">
      <c r="A170" s="10" t="s">
        <v>418</v>
      </c>
      <c r="B170" s="6" t="s">
        <v>177</v>
      </c>
      <c r="C170" s="27">
        <v>22.22</v>
      </c>
      <c r="D170" s="27">
        <v>106</v>
      </c>
      <c r="E170" s="28" t="s">
        <v>196</v>
      </c>
      <c r="F170" s="27">
        <v>185.07</v>
      </c>
      <c r="G170" s="27" t="s">
        <v>196</v>
      </c>
      <c r="H170" s="27" t="s">
        <v>196</v>
      </c>
      <c r="I170" s="27" t="s">
        <v>196</v>
      </c>
      <c r="J170" s="27" t="s">
        <v>196</v>
      </c>
      <c r="K170" s="27" t="s">
        <v>196</v>
      </c>
      <c r="L170" s="27" t="s">
        <v>196</v>
      </c>
      <c r="M170" s="28">
        <v>231.01</v>
      </c>
      <c r="N170" s="28">
        <v>234.66</v>
      </c>
      <c r="O170" s="27">
        <v>250.11</v>
      </c>
      <c r="P170" s="27">
        <v>267.17</v>
      </c>
      <c r="Q170" s="27">
        <v>294.44</v>
      </c>
      <c r="R170" s="26">
        <v>76.87</v>
      </c>
      <c r="S170" s="27">
        <v>95.63</v>
      </c>
      <c r="T170" s="15">
        <f t="shared" si="8"/>
        <v>316.65999999999997</v>
      </c>
      <c r="U170" s="1">
        <f t="shared" si="9"/>
        <v>26.388333333333332</v>
      </c>
      <c r="V170" s="42">
        <f t="shared" si="10"/>
        <v>26</v>
      </c>
      <c r="W170" s="42">
        <f t="shared" si="11"/>
        <v>4.6599999999999824</v>
      </c>
      <c r="X170" s="43">
        <v>2200</v>
      </c>
      <c r="Y170" s="43">
        <v>9200</v>
      </c>
    </row>
    <row r="171" spans="1:25" x14ac:dyDescent="0.25">
      <c r="A171" s="10" t="s">
        <v>419</v>
      </c>
      <c r="B171" s="6" t="s">
        <v>178</v>
      </c>
      <c r="C171" s="27">
        <v>22.22</v>
      </c>
      <c r="D171" s="27">
        <v>106</v>
      </c>
      <c r="E171" s="28" t="s">
        <v>196</v>
      </c>
      <c r="F171" s="27">
        <v>185.07</v>
      </c>
      <c r="G171" s="27" t="s">
        <v>196</v>
      </c>
      <c r="H171" s="27" t="s">
        <v>196</v>
      </c>
      <c r="I171" s="27" t="s">
        <v>196</v>
      </c>
      <c r="J171" s="27" t="s">
        <v>196</v>
      </c>
      <c r="K171" s="27" t="s">
        <v>196</v>
      </c>
      <c r="L171" s="27" t="s">
        <v>196</v>
      </c>
      <c r="M171" s="28">
        <v>228.04</v>
      </c>
      <c r="N171" s="28">
        <v>233.00399999999999</v>
      </c>
      <c r="O171" s="27">
        <v>274.11</v>
      </c>
      <c r="P171" s="27">
        <v>300.17</v>
      </c>
      <c r="Q171" s="27">
        <v>318.44</v>
      </c>
      <c r="R171" s="26">
        <v>76.87</v>
      </c>
      <c r="S171" s="27">
        <v>95.63</v>
      </c>
      <c r="T171" s="15">
        <f t="shared" si="8"/>
        <v>340.65999999999997</v>
      </c>
      <c r="U171" s="1">
        <f t="shared" si="9"/>
        <v>28.388333333333332</v>
      </c>
      <c r="V171" s="42">
        <f t="shared" si="10"/>
        <v>28</v>
      </c>
      <c r="W171" s="42">
        <f t="shared" si="11"/>
        <v>4.6599999999999824</v>
      </c>
      <c r="X171" s="43">
        <v>2300</v>
      </c>
      <c r="Y171" s="43">
        <v>10600</v>
      </c>
    </row>
    <row r="172" spans="1:25" x14ac:dyDescent="0.25">
      <c r="A172" s="10" t="s">
        <v>420</v>
      </c>
      <c r="B172" s="7" t="s">
        <v>129</v>
      </c>
      <c r="C172" s="27">
        <v>10.5</v>
      </c>
      <c r="D172" s="27">
        <v>56</v>
      </c>
      <c r="E172" s="28">
        <v>132</v>
      </c>
      <c r="F172" s="27">
        <v>166.64</v>
      </c>
      <c r="G172" s="27" t="s">
        <v>196</v>
      </c>
      <c r="H172" s="27" t="s">
        <v>196</v>
      </c>
      <c r="I172" s="27" t="s">
        <v>196</v>
      </c>
      <c r="J172" s="27" t="s">
        <v>196</v>
      </c>
      <c r="K172" s="27" t="s">
        <v>196</v>
      </c>
      <c r="L172" s="27" t="s">
        <v>196</v>
      </c>
      <c r="M172" s="28">
        <v>258.18</v>
      </c>
      <c r="N172" s="28">
        <v>263.42</v>
      </c>
      <c r="O172" s="27">
        <v>272.06</v>
      </c>
      <c r="P172" s="27">
        <v>302.61</v>
      </c>
      <c r="Q172" s="27">
        <v>313.52</v>
      </c>
      <c r="R172" s="26">
        <v>83.89</v>
      </c>
      <c r="S172" s="27">
        <v>99.89</v>
      </c>
      <c r="T172" s="15">
        <f t="shared" si="8"/>
        <v>324.02</v>
      </c>
      <c r="U172" s="1">
        <f t="shared" si="9"/>
        <v>27.001666666666665</v>
      </c>
      <c r="V172" s="42">
        <f t="shared" si="10"/>
        <v>27</v>
      </c>
      <c r="W172" s="42">
        <f t="shared" si="11"/>
        <v>1.999999999998181E-2</v>
      </c>
      <c r="X172" s="43">
        <v>1100</v>
      </c>
      <c r="Y172" s="43">
        <v>4499</v>
      </c>
    </row>
    <row r="173" spans="1:25" x14ac:dyDescent="0.25">
      <c r="A173" s="10" t="s">
        <v>421</v>
      </c>
      <c r="B173" s="7" t="s">
        <v>130</v>
      </c>
      <c r="C173" s="27">
        <v>10.5</v>
      </c>
      <c r="D173" s="27">
        <v>56</v>
      </c>
      <c r="E173" s="28">
        <v>132.5</v>
      </c>
      <c r="F173" s="27">
        <v>166.64</v>
      </c>
      <c r="G173" s="27" t="s">
        <v>196</v>
      </c>
      <c r="H173" s="27" t="s">
        <v>196</v>
      </c>
      <c r="I173" s="27" t="s">
        <v>196</v>
      </c>
      <c r="J173" s="27" t="s">
        <v>196</v>
      </c>
      <c r="K173" s="27" t="s">
        <v>196</v>
      </c>
      <c r="L173" s="27" t="s">
        <v>196</v>
      </c>
      <c r="M173" s="28">
        <v>258.18</v>
      </c>
      <c r="N173" s="28">
        <v>263.42</v>
      </c>
      <c r="O173" s="27">
        <v>272.06</v>
      </c>
      <c r="P173" s="27">
        <v>298.87</v>
      </c>
      <c r="Q173" s="27">
        <v>317.14999999999998</v>
      </c>
      <c r="R173" s="26">
        <v>83.89</v>
      </c>
      <c r="S173" s="27">
        <v>99.89</v>
      </c>
      <c r="T173" s="15">
        <f t="shared" si="8"/>
        <v>327.64999999999998</v>
      </c>
      <c r="U173" s="1">
        <f t="shared" si="9"/>
        <v>27.304166666666664</v>
      </c>
      <c r="V173" s="42">
        <f t="shared" si="10"/>
        <v>27</v>
      </c>
      <c r="W173" s="42">
        <f t="shared" si="11"/>
        <v>3.6499999999999631</v>
      </c>
      <c r="X173" s="43">
        <v>1100</v>
      </c>
      <c r="Y173" s="43">
        <v>5440</v>
      </c>
    </row>
    <row r="174" spans="1:25" x14ac:dyDescent="0.25">
      <c r="A174" s="10" t="s">
        <v>422</v>
      </c>
      <c r="B174" s="7" t="s">
        <v>131</v>
      </c>
      <c r="C174" s="27">
        <v>10</v>
      </c>
      <c r="D174" s="27">
        <v>59</v>
      </c>
      <c r="E174" s="28">
        <v>127.5</v>
      </c>
      <c r="F174" s="27">
        <v>193.11</v>
      </c>
      <c r="G174" s="27" t="s">
        <v>196</v>
      </c>
      <c r="H174" s="27" t="s">
        <v>196</v>
      </c>
      <c r="I174" s="27" t="s">
        <v>196</v>
      </c>
      <c r="J174" s="27" t="s">
        <v>196</v>
      </c>
      <c r="K174" s="27" t="s">
        <v>196</v>
      </c>
      <c r="L174" s="27" t="s">
        <v>196</v>
      </c>
      <c r="M174" s="28">
        <v>283.48</v>
      </c>
      <c r="N174" s="28">
        <v>288.27</v>
      </c>
      <c r="O174" s="27">
        <v>298.74</v>
      </c>
      <c r="P174" s="27">
        <v>325.55</v>
      </c>
      <c r="Q174" s="27">
        <v>343.83</v>
      </c>
      <c r="R174" s="26">
        <v>83.89</v>
      </c>
      <c r="S174" s="27">
        <v>99.89</v>
      </c>
      <c r="T174" s="15">
        <f t="shared" si="8"/>
        <v>353.83</v>
      </c>
      <c r="U174" s="1">
        <f t="shared" si="9"/>
        <v>29.485833333333332</v>
      </c>
      <c r="V174" s="42">
        <f t="shared" si="10"/>
        <v>29</v>
      </c>
      <c r="W174" s="42">
        <f t="shared" si="11"/>
        <v>5.8299999999999841</v>
      </c>
      <c r="X174" s="43">
        <v>1220</v>
      </c>
      <c r="Y174" s="43">
        <v>5920</v>
      </c>
    </row>
    <row r="175" spans="1:25" x14ac:dyDescent="0.25">
      <c r="A175" s="10" t="s">
        <v>423</v>
      </c>
      <c r="B175" s="6" t="s">
        <v>88</v>
      </c>
      <c r="C175" s="27">
        <v>5.98</v>
      </c>
      <c r="D175" s="27">
        <v>91</v>
      </c>
      <c r="E175" s="28" t="s">
        <v>196</v>
      </c>
      <c r="F175" s="27">
        <v>176.21</v>
      </c>
      <c r="G175" s="27" t="s">
        <v>196</v>
      </c>
      <c r="H175" s="27" t="s">
        <v>196</v>
      </c>
      <c r="I175" s="27" t="s">
        <v>196</v>
      </c>
      <c r="J175" s="27" t="s">
        <v>196</v>
      </c>
      <c r="K175" s="27" t="s">
        <v>196</v>
      </c>
      <c r="L175" s="27" t="s">
        <v>196</v>
      </c>
      <c r="M175" s="28">
        <v>200.13</v>
      </c>
      <c r="N175" s="28">
        <v>205.85</v>
      </c>
      <c r="O175" s="27">
        <v>225.49</v>
      </c>
      <c r="P175" s="27">
        <v>256.04000000000002</v>
      </c>
      <c r="Q175" s="27">
        <v>266.95</v>
      </c>
      <c r="R175" s="26">
        <v>80.260000000000005</v>
      </c>
      <c r="S175" s="27">
        <v>101.73</v>
      </c>
      <c r="T175" s="15">
        <f t="shared" si="8"/>
        <v>272.93</v>
      </c>
      <c r="U175" s="1">
        <f t="shared" si="9"/>
        <v>22.744166666666668</v>
      </c>
      <c r="V175" s="42">
        <f t="shared" si="10"/>
        <v>22</v>
      </c>
      <c r="W175" s="42">
        <f t="shared" si="11"/>
        <v>8.930000000000021</v>
      </c>
      <c r="X175" s="43">
        <v>1000</v>
      </c>
      <c r="Y175" s="43">
        <v>5000</v>
      </c>
    </row>
    <row r="176" spans="1:25" x14ac:dyDescent="0.25">
      <c r="A176" s="10" t="s">
        <v>424</v>
      </c>
      <c r="B176" s="6" t="s">
        <v>89</v>
      </c>
      <c r="C176" s="27">
        <v>17.39</v>
      </c>
      <c r="D176" s="27">
        <v>91.5</v>
      </c>
      <c r="E176" s="8" t="s">
        <v>196</v>
      </c>
      <c r="F176" s="28">
        <v>197.08</v>
      </c>
      <c r="G176" s="27" t="s">
        <v>196</v>
      </c>
      <c r="H176" s="27" t="s">
        <v>196</v>
      </c>
      <c r="I176" s="27" t="s">
        <v>196</v>
      </c>
      <c r="J176" s="27" t="s">
        <v>196</v>
      </c>
      <c r="K176" s="27" t="s">
        <v>196</v>
      </c>
      <c r="L176" s="27" t="s">
        <v>196</v>
      </c>
      <c r="M176" s="28">
        <v>224.45</v>
      </c>
      <c r="N176" s="28">
        <v>230.53</v>
      </c>
      <c r="O176" s="27">
        <v>234.36</v>
      </c>
      <c r="P176" s="27">
        <v>261.17</v>
      </c>
      <c r="Q176" s="27">
        <v>279.45999999999998</v>
      </c>
      <c r="R176" s="26">
        <v>80.260000000000005</v>
      </c>
      <c r="S176" s="27">
        <v>101.73</v>
      </c>
      <c r="T176" s="15">
        <f t="shared" si="8"/>
        <v>296.84999999999997</v>
      </c>
      <c r="U176" s="1">
        <f t="shared" si="9"/>
        <v>24.737499999999997</v>
      </c>
      <c r="V176" s="42">
        <f t="shared" si="10"/>
        <v>24</v>
      </c>
      <c r="W176" s="42">
        <f t="shared" si="11"/>
        <v>8.8499999999999659</v>
      </c>
      <c r="X176" s="43">
        <v>960</v>
      </c>
      <c r="Y176" s="43">
        <v>6600</v>
      </c>
    </row>
    <row r="177" spans="1:25" x14ac:dyDescent="0.25">
      <c r="A177" s="10" t="s">
        <v>425</v>
      </c>
      <c r="B177" s="6" t="s">
        <v>103</v>
      </c>
      <c r="C177" s="27">
        <v>5.98</v>
      </c>
      <c r="D177" s="27">
        <v>91</v>
      </c>
      <c r="E177" s="28" t="s">
        <v>196</v>
      </c>
      <c r="F177" s="27">
        <v>176.21</v>
      </c>
      <c r="G177" s="27" t="s">
        <v>196</v>
      </c>
      <c r="H177" s="27" t="s">
        <v>196</v>
      </c>
      <c r="I177" s="27" t="s">
        <v>196</v>
      </c>
      <c r="J177" s="27" t="s">
        <v>196</v>
      </c>
      <c r="K177" s="27" t="s">
        <v>196</v>
      </c>
      <c r="L177" s="27" t="s">
        <v>196</v>
      </c>
      <c r="M177" s="28">
        <v>200.13</v>
      </c>
      <c r="N177" s="28">
        <v>205.85</v>
      </c>
      <c r="O177" s="27">
        <v>225.49</v>
      </c>
      <c r="P177" s="27">
        <v>256.04000000000002</v>
      </c>
      <c r="Q177" s="27">
        <v>266.95</v>
      </c>
      <c r="R177" s="26">
        <v>80.38</v>
      </c>
      <c r="S177" s="27">
        <v>101.86</v>
      </c>
      <c r="T177" s="15">
        <f t="shared" si="8"/>
        <v>272.93</v>
      </c>
      <c r="U177" s="1">
        <f t="shared" si="9"/>
        <v>22.744166666666668</v>
      </c>
      <c r="V177" s="42">
        <f t="shared" si="10"/>
        <v>22</v>
      </c>
      <c r="W177" s="42">
        <f t="shared" si="11"/>
        <v>8.930000000000021</v>
      </c>
      <c r="X177" s="43">
        <v>900</v>
      </c>
      <c r="Y177" s="43">
        <v>4400</v>
      </c>
    </row>
    <row r="178" spans="1:25" x14ac:dyDescent="0.25">
      <c r="A178" s="10" t="s">
        <v>426</v>
      </c>
      <c r="B178" s="6" t="s">
        <v>104</v>
      </c>
      <c r="C178" s="27">
        <v>5.98</v>
      </c>
      <c r="D178" s="27">
        <v>91</v>
      </c>
      <c r="E178" s="28" t="s">
        <v>196</v>
      </c>
      <c r="F178" s="27">
        <v>176.21</v>
      </c>
      <c r="G178" s="27" t="s">
        <v>196</v>
      </c>
      <c r="H178" s="27" t="s">
        <v>196</v>
      </c>
      <c r="I178" s="27" t="s">
        <v>196</v>
      </c>
      <c r="J178" s="27" t="s">
        <v>196</v>
      </c>
      <c r="K178" s="27" t="s">
        <v>196</v>
      </c>
      <c r="L178" s="27" t="s">
        <v>196</v>
      </c>
      <c r="M178" s="28">
        <v>200.13</v>
      </c>
      <c r="N178" s="28">
        <v>205.85</v>
      </c>
      <c r="O178" s="27">
        <v>225.49</v>
      </c>
      <c r="P178" s="27">
        <v>256.04000000000002</v>
      </c>
      <c r="Q178" s="27">
        <v>266.95</v>
      </c>
      <c r="R178" s="26">
        <v>80.38</v>
      </c>
      <c r="S178" s="27">
        <v>101.86</v>
      </c>
      <c r="T178" s="15">
        <f t="shared" si="8"/>
        <v>272.93</v>
      </c>
      <c r="U178" s="1">
        <f t="shared" si="9"/>
        <v>22.744166666666668</v>
      </c>
      <c r="V178" s="42">
        <f t="shared" si="10"/>
        <v>22</v>
      </c>
      <c r="W178" s="42">
        <f t="shared" si="11"/>
        <v>8.930000000000021</v>
      </c>
      <c r="X178" s="43">
        <v>1000</v>
      </c>
      <c r="Y178" s="43">
        <v>5000</v>
      </c>
    </row>
    <row r="179" spans="1:25" x14ac:dyDescent="0.25">
      <c r="A179" s="10" t="s">
        <v>427</v>
      </c>
      <c r="B179" s="6" t="s">
        <v>105</v>
      </c>
      <c r="C179" s="27">
        <v>17.39</v>
      </c>
      <c r="D179" s="27">
        <v>91.5</v>
      </c>
      <c r="E179" s="28" t="s">
        <v>196</v>
      </c>
      <c r="F179" s="27">
        <v>197.08</v>
      </c>
      <c r="G179" s="27" t="s">
        <v>196</v>
      </c>
      <c r="H179" s="27" t="s">
        <v>196</v>
      </c>
      <c r="I179" s="27" t="s">
        <v>196</v>
      </c>
      <c r="J179" s="27" t="s">
        <v>196</v>
      </c>
      <c r="K179" s="27" t="s">
        <v>196</v>
      </c>
      <c r="L179" s="27" t="s">
        <v>196</v>
      </c>
      <c r="M179" s="28">
        <v>224.45</v>
      </c>
      <c r="N179" s="28">
        <v>230.53</v>
      </c>
      <c r="O179" s="27">
        <v>234.36</v>
      </c>
      <c r="P179" s="27">
        <v>261.17</v>
      </c>
      <c r="Q179" s="27">
        <v>279.45999999999998</v>
      </c>
      <c r="R179" s="26">
        <v>80.28</v>
      </c>
      <c r="S179" s="27">
        <v>101.76</v>
      </c>
      <c r="T179" s="15">
        <f t="shared" si="8"/>
        <v>296.84999999999997</v>
      </c>
      <c r="U179" s="1">
        <f t="shared" si="9"/>
        <v>24.737499999999997</v>
      </c>
      <c r="V179" s="42">
        <f t="shared" si="10"/>
        <v>24</v>
      </c>
      <c r="W179" s="42">
        <f t="shared" si="11"/>
        <v>8.8499999999999659</v>
      </c>
      <c r="X179" s="43">
        <v>998</v>
      </c>
      <c r="Y179" s="43">
        <v>6600</v>
      </c>
    </row>
    <row r="180" spans="1:25" x14ac:dyDescent="0.25">
      <c r="A180" s="10" t="s">
        <v>428</v>
      </c>
      <c r="B180" s="6" t="s">
        <v>106</v>
      </c>
      <c r="C180" s="27">
        <v>23.34</v>
      </c>
      <c r="D180" s="27">
        <v>96.13</v>
      </c>
      <c r="E180" s="28">
        <v>144.09</v>
      </c>
      <c r="F180" s="27">
        <v>193.69</v>
      </c>
      <c r="G180" s="27" t="s">
        <v>196</v>
      </c>
      <c r="H180" s="27" t="s">
        <v>196</v>
      </c>
      <c r="I180" s="27" t="s">
        <v>196</v>
      </c>
      <c r="J180" s="27" t="s">
        <v>196</v>
      </c>
      <c r="K180" s="27" t="s">
        <v>196</v>
      </c>
      <c r="L180" s="27" t="s">
        <v>196</v>
      </c>
      <c r="M180" s="28">
        <v>249.36</v>
      </c>
      <c r="N180" s="28">
        <v>268.13</v>
      </c>
      <c r="O180" s="27">
        <v>269.11</v>
      </c>
      <c r="P180" s="27">
        <v>289.42</v>
      </c>
      <c r="Q180" s="27">
        <v>307.70999999999998</v>
      </c>
      <c r="R180" s="26">
        <v>80.28</v>
      </c>
      <c r="S180" s="27">
        <v>101.76</v>
      </c>
      <c r="T180" s="15">
        <f t="shared" si="8"/>
        <v>331.04999999999995</v>
      </c>
      <c r="U180" s="1">
        <f t="shared" si="9"/>
        <v>27.587499999999995</v>
      </c>
      <c r="V180" s="42">
        <f t="shared" si="10"/>
        <v>27</v>
      </c>
      <c r="W180" s="42">
        <f t="shared" si="11"/>
        <v>7.0499999999999403</v>
      </c>
      <c r="X180" s="43">
        <v>1200</v>
      </c>
      <c r="Y180" s="43">
        <v>7400</v>
      </c>
    </row>
    <row r="181" spans="1:25" x14ac:dyDescent="0.25">
      <c r="A181" s="10" t="s">
        <v>429</v>
      </c>
      <c r="B181" s="6" t="s">
        <v>107</v>
      </c>
      <c r="C181" s="27">
        <v>23.34</v>
      </c>
      <c r="D181" s="27">
        <v>95.97</v>
      </c>
      <c r="E181" s="28">
        <v>146.61000000000001</v>
      </c>
      <c r="F181" s="27">
        <v>208.44</v>
      </c>
      <c r="G181" s="27" t="s">
        <v>196</v>
      </c>
      <c r="H181" s="27" t="s">
        <v>196</v>
      </c>
      <c r="I181" s="27" t="s">
        <v>196</v>
      </c>
      <c r="J181" s="27" t="s">
        <v>196</v>
      </c>
      <c r="K181" s="27" t="s">
        <v>196</v>
      </c>
      <c r="L181" s="27" t="s">
        <v>196</v>
      </c>
      <c r="M181" s="28">
        <v>270.33999999999997</v>
      </c>
      <c r="N181" s="28">
        <v>292.93</v>
      </c>
      <c r="O181" s="27">
        <v>293.92</v>
      </c>
      <c r="P181" s="27">
        <v>319.97000000000003</v>
      </c>
      <c r="Q181" s="27">
        <v>338.25</v>
      </c>
      <c r="R181" s="26">
        <v>80.48</v>
      </c>
      <c r="S181" s="27">
        <v>99.38</v>
      </c>
      <c r="T181" s="15">
        <f t="shared" si="8"/>
        <v>361.59</v>
      </c>
      <c r="U181" s="1">
        <f t="shared" si="9"/>
        <v>30.132499999999997</v>
      </c>
      <c r="V181" s="42">
        <f t="shared" si="10"/>
        <v>30</v>
      </c>
      <c r="W181" s="42">
        <f t="shared" si="11"/>
        <v>1.5899999999999608</v>
      </c>
      <c r="X181" s="43">
        <v>1500</v>
      </c>
      <c r="Y181" s="43">
        <v>9400</v>
      </c>
    </row>
    <row r="182" spans="1:25" x14ac:dyDescent="0.25">
      <c r="A182" s="10" t="s">
        <v>430</v>
      </c>
      <c r="B182" s="6" t="s">
        <v>81</v>
      </c>
      <c r="C182" s="27">
        <v>5.98</v>
      </c>
      <c r="D182" s="27">
        <v>91</v>
      </c>
      <c r="E182" s="28" t="s">
        <v>196</v>
      </c>
      <c r="F182" s="27">
        <v>174.96</v>
      </c>
      <c r="G182" s="27" t="s">
        <v>196</v>
      </c>
      <c r="H182" s="27" t="s">
        <v>196</v>
      </c>
      <c r="I182" s="27" t="s">
        <v>196</v>
      </c>
      <c r="J182" s="27" t="s">
        <v>196</v>
      </c>
      <c r="K182" s="27" t="s">
        <v>196</v>
      </c>
      <c r="L182" s="27" t="s">
        <v>196</v>
      </c>
      <c r="M182" s="28">
        <v>200.83</v>
      </c>
      <c r="N182" s="28">
        <v>206.81</v>
      </c>
      <c r="O182" s="27">
        <v>224.25</v>
      </c>
      <c r="P182" s="27">
        <v>254.8</v>
      </c>
      <c r="Q182" s="27">
        <v>265.70999999999998</v>
      </c>
      <c r="R182" s="26">
        <v>74.94</v>
      </c>
      <c r="S182" s="27">
        <v>96.42</v>
      </c>
      <c r="T182" s="15">
        <f t="shared" si="8"/>
        <v>271.69</v>
      </c>
      <c r="U182" s="1">
        <f t="shared" si="9"/>
        <v>22.640833333333333</v>
      </c>
      <c r="V182" s="42">
        <f t="shared" si="10"/>
        <v>22</v>
      </c>
      <c r="W182" s="42">
        <f t="shared" si="11"/>
        <v>7.6899999999999977</v>
      </c>
      <c r="X182" s="43">
        <v>1000</v>
      </c>
      <c r="Y182" s="43">
        <v>5000</v>
      </c>
    </row>
    <row r="183" spans="1:25" x14ac:dyDescent="0.25">
      <c r="A183" s="10" t="s">
        <v>431</v>
      </c>
      <c r="B183" s="6" t="s">
        <v>82</v>
      </c>
      <c r="C183" s="27">
        <v>17.39</v>
      </c>
      <c r="D183" s="27">
        <v>91.5</v>
      </c>
      <c r="E183" s="28" t="s">
        <v>196</v>
      </c>
      <c r="F183" s="27">
        <v>195</v>
      </c>
      <c r="G183" s="27" t="s">
        <v>196</v>
      </c>
      <c r="H183" s="27" t="s">
        <v>196</v>
      </c>
      <c r="I183" s="27" t="s">
        <v>196</v>
      </c>
      <c r="J183" s="27" t="s">
        <v>196</v>
      </c>
      <c r="K183" s="27" t="s">
        <v>196</v>
      </c>
      <c r="L183" s="27" t="s">
        <v>196</v>
      </c>
      <c r="M183" s="28">
        <v>224.86</v>
      </c>
      <c r="N183" s="28">
        <v>231.46</v>
      </c>
      <c r="O183" s="27">
        <v>236.29</v>
      </c>
      <c r="P183" s="27">
        <v>259.10000000000002</v>
      </c>
      <c r="Q183" s="27">
        <v>277.38</v>
      </c>
      <c r="R183" s="26">
        <v>74.260000000000005</v>
      </c>
      <c r="S183" s="27">
        <v>95.73</v>
      </c>
      <c r="T183" s="15">
        <f t="shared" si="8"/>
        <v>294.77</v>
      </c>
      <c r="U183" s="1">
        <f t="shared" si="9"/>
        <v>24.564166666666665</v>
      </c>
      <c r="V183" s="42">
        <f t="shared" si="10"/>
        <v>24</v>
      </c>
      <c r="W183" s="42">
        <f t="shared" si="11"/>
        <v>6.7699999999999818</v>
      </c>
      <c r="X183" s="43">
        <v>951</v>
      </c>
      <c r="Y183" s="43">
        <v>6600</v>
      </c>
    </row>
    <row r="184" spans="1:25" x14ac:dyDescent="0.25">
      <c r="A184" s="10" t="s">
        <v>432</v>
      </c>
      <c r="B184" s="6" t="s">
        <v>83</v>
      </c>
      <c r="C184" s="27">
        <v>23.33</v>
      </c>
      <c r="D184" s="27">
        <v>98.75</v>
      </c>
      <c r="E184" s="28">
        <v>144.41999999999999</v>
      </c>
      <c r="F184" s="27">
        <v>196.71</v>
      </c>
      <c r="G184" s="27" t="s">
        <v>196</v>
      </c>
      <c r="H184" s="27" t="s">
        <v>196</v>
      </c>
      <c r="I184" s="27" t="s">
        <v>196</v>
      </c>
      <c r="J184" s="27" t="s">
        <v>196</v>
      </c>
      <c r="K184" s="27" t="s">
        <v>196</v>
      </c>
      <c r="L184" s="27" t="s">
        <v>196</v>
      </c>
      <c r="M184" s="28">
        <v>252.23</v>
      </c>
      <c r="N184" s="28">
        <v>271.41000000000003</v>
      </c>
      <c r="O184" s="27">
        <v>272.39</v>
      </c>
      <c r="P184" s="27">
        <v>292.7</v>
      </c>
      <c r="Q184" s="27">
        <v>310.98</v>
      </c>
      <c r="R184" s="26">
        <v>74.28</v>
      </c>
      <c r="S184" s="27">
        <v>95.76</v>
      </c>
      <c r="T184" s="15">
        <f t="shared" si="8"/>
        <v>334.31</v>
      </c>
      <c r="U184" s="1">
        <f t="shared" si="9"/>
        <v>27.859166666666667</v>
      </c>
      <c r="V184" s="42">
        <f t="shared" si="10"/>
        <v>27</v>
      </c>
      <c r="W184" s="42">
        <f t="shared" si="11"/>
        <v>10.310000000000002</v>
      </c>
      <c r="X184" s="43">
        <v>1200</v>
      </c>
      <c r="Y184" s="43">
        <v>7400</v>
      </c>
    </row>
    <row r="185" spans="1:25" x14ac:dyDescent="0.25">
      <c r="A185" s="10" t="s">
        <v>433</v>
      </c>
      <c r="B185" s="6" t="s">
        <v>84</v>
      </c>
      <c r="C185" s="27">
        <v>23.33</v>
      </c>
      <c r="D185" s="27">
        <v>98.75</v>
      </c>
      <c r="E185" s="28">
        <v>144.41999999999999</v>
      </c>
      <c r="F185" s="27">
        <v>196.71</v>
      </c>
      <c r="G185" s="27" t="s">
        <v>196</v>
      </c>
      <c r="H185" s="27" t="s">
        <v>196</v>
      </c>
      <c r="I185" s="27" t="s">
        <v>196</v>
      </c>
      <c r="J185" s="27" t="s">
        <v>196</v>
      </c>
      <c r="K185" s="27" t="s">
        <v>196</v>
      </c>
      <c r="L185" s="27" t="s">
        <v>196</v>
      </c>
      <c r="M185" s="28">
        <v>252.23</v>
      </c>
      <c r="N185" s="28">
        <v>271.41000000000003</v>
      </c>
      <c r="O185" s="27">
        <v>272</v>
      </c>
      <c r="P185" s="27">
        <v>291.94</v>
      </c>
      <c r="Q185" s="27">
        <v>310.22000000000003</v>
      </c>
      <c r="R185" s="26">
        <v>77.56</v>
      </c>
      <c r="S185" s="27">
        <v>96.24</v>
      </c>
      <c r="T185" s="15">
        <f t="shared" si="8"/>
        <v>333.55</v>
      </c>
      <c r="U185" s="1">
        <f t="shared" si="9"/>
        <v>27.795833333333334</v>
      </c>
      <c r="V185" s="42">
        <f t="shared" si="10"/>
        <v>27</v>
      </c>
      <c r="W185" s="42">
        <f t="shared" si="11"/>
        <v>9.5500000000000114</v>
      </c>
      <c r="X185" s="43">
        <v>1500</v>
      </c>
      <c r="Y185" s="43">
        <v>9400</v>
      </c>
    </row>
    <row r="186" spans="1:25" x14ac:dyDescent="0.25">
      <c r="A186" s="10" t="s">
        <v>434</v>
      </c>
      <c r="B186" s="6" t="s">
        <v>85</v>
      </c>
      <c r="C186" s="27">
        <v>23.33</v>
      </c>
      <c r="D186" s="27">
        <v>98.75</v>
      </c>
      <c r="E186" s="28">
        <v>151.84</v>
      </c>
      <c r="F186" s="27">
        <v>211.25</v>
      </c>
      <c r="G186" s="27" t="s">
        <v>196</v>
      </c>
      <c r="H186" s="27" t="s">
        <v>196</v>
      </c>
      <c r="I186" s="27" t="s">
        <v>196</v>
      </c>
      <c r="J186" s="27" t="s">
        <v>196</v>
      </c>
      <c r="K186" s="27" t="s">
        <v>196</v>
      </c>
      <c r="L186" s="27" t="s">
        <v>196</v>
      </c>
      <c r="M186" s="28">
        <v>275.60000000000002</v>
      </c>
      <c r="N186" s="28">
        <v>295.86</v>
      </c>
      <c r="O186" s="27">
        <v>296.83999999999997</v>
      </c>
      <c r="P186" s="27">
        <v>323.66000000000003</v>
      </c>
      <c r="Q186" s="27">
        <v>341.93</v>
      </c>
      <c r="R186" s="26">
        <v>74.28</v>
      </c>
      <c r="S186" s="27">
        <v>95.76</v>
      </c>
      <c r="T186" s="15">
        <f t="shared" si="8"/>
        <v>365.26</v>
      </c>
      <c r="U186" s="1">
        <f t="shared" si="9"/>
        <v>30.438333333333333</v>
      </c>
      <c r="V186" s="42">
        <f t="shared" si="10"/>
        <v>30</v>
      </c>
      <c r="W186" s="42">
        <f t="shared" si="11"/>
        <v>5.2599999999999909</v>
      </c>
      <c r="X186" s="43">
        <v>1200</v>
      </c>
      <c r="Y186" s="43">
        <v>7400</v>
      </c>
    </row>
    <row r="187" spans="1:25" x14ac:dyDescent="0.25">
      <c r="A187" s="10" t="s">
        <v>435</v>
      </c>
      <c r="B187" s="6" t="s">
        <v>86</v>
      </c>
      <c r="C187" s="27">
        <v>23.33</v>
      </c>
      <c r="D187" s="27">
        <v>98.75</v>
      </c>
      <c r="E187" s="28">
        <v>151.84</v>
      </c>
      <c r="F187" s="27">
        <v>211.25</v>
      </c>
      <c r="G187" s="27" t="s">
        <v>196</v>
      </c>
      <c r="H187" s="27" t="s">
        <v>196</v>
      </c>
      <c r="I187" s="27" t="s">
        <v>196</v>
      </c>
      <c r="J187" s="27" t="s">
        <v>196</v>
      </c>
      <c r="K187" s="27" t="s">
        <v>196</v>
      </c>
      <c r="L187" s="27" t="s">
        <v>196</v>
      </c>
      <c r="M187" s="28">
        <v>273.27</v>
      </c>
      <c r="N187" s="28">
        <v>295.86</v>
      </c>
      <c r="O187" s="27">
        <v>296.83999999999997</v>
      </c>
      <c r="P187" s="27">
        <v>322.89</v>
      </c>
      <c r="Q187" s="27">
        <v>341.17</v>
      </c>
      <c r="R187" s="26">
        <v>77.56</v>
      </c>
      <c r="S187" s="27">
        <v>96.35</v>
      </c>
      <c r="T187" s="15">
        <f t="shared" si="8"/>
        <v>364.5</v>
      </c>
      <c r="U187" s="1">
        <f t="shared" si="9"/>
        <v>30.375</v>
      </c>
      <c r="V187" s="42">
        <f t="shared" si="10"/>
        <v>30</v>
      </c>
      <c r="W187" s="42">
        <f t="shared" si="11"/>
        <v>4.5</v>
      </c>
      <c r="X187" s="43">
        <v>1500</v>
      </c>
      <c r="Y187" s="43">
        <v>9400</v>
      </c>
    </row>
    <row r="188" spans="1:25" x14ac:dyDescent="0.25">
      <c r="A188" s="10" t="s">
        <v>436</v>
      </c>
      <c r="B188" s="6" t="s">
        <v>87</v>
      </c>
      <c r="C188" s="27">
        <v>23.14</v>
      </c>
      <c r="D188" s="27">
        <v>98.75</v>
      </c>
      <c r="E188" s="28">
        <v>151.85</v>
      </c>
      <c r="F188" s="27">
        <v>211.27</v>
      </c>
      <c r="G188" s="27" t="s">
        <v>196</v>
      </c>
      <c r="H188" s="27" t="s">
        <v>196</v>
      </c>
      <c r="I188" s="27" t="s">
        <v>196</v>
      </c>
      <c r="J188" s="27" t="s">
        <v>196</v>
      </c>
      <c r="K188" s="27" t="s">
        <v>196</v>
      </c>
      <c r="L188" s="27" t="s">
        <v>196</v>
      </c>
      <c r="M188" s="28">
        <v>273.33</v>
      </c>
      <c r="N188" s="28">
        <v>295.92</v>
      </c>
      <c r="O188" s="27">
        <v>296.89999999999998</v>
      </c>
      <c r="P188" s="27">
        <v>322.95999999999998</v>
      </c>
      <c r="Q188" s="27">
        <v>341.23</v>
      </c>
      <c r="R188" s="26">
        <v>77.290000000000006</v>
      </c>
      <c r="S188" s="27">
        <v>96.29</v>
      </c>
      <c r="T188" s="15">
        <f t="shared" si="8"/>
        <v>364.37</v>
      </c>
      <c r="U188" s="1">
        <f t="shared" si="9"/>
        <v>30.364166666666666</v>
      </c>
      <c r="V188" s="42">
        <f t="shared" si="10"/>
        <v>30</v>
      </c>
      <c r="W188" s="42">
        <f t="shared" si="11"/>
        <v>4.3699999999999903</v>
      </c>
      <c r="X188" s="43">
        <v>2100</v>
      </c>
      <c r="Y188" s="43">
        <v>10600</v>
      </c>
    </row>
    <row r="189" spans="1:25" x14ac:dyDescent="0.25">
      <c r="A189" s="10" t="s">
        <v>437</v>
      </c>
      <c r="B189" s="6" t="s">
        <v>96</v>
      </c>
      <c r="C189" s="27">
        <v>5.98</v>
      </c>
      <c r="D189" s="27">
        <v>91</v>
      </c>
      <c r="E189" s="28" t="s">
        <v>196</v>
      </c>
      <c r="F189" s="27">
        <v>174.96</v>
      </c>
      <c r="G189" s="27" t="s">
        <v>196</v>
      </c>
      <c r="H189" s="27" t="s">
        <v>196</v>
      </c>
      <c r="I189" s="27" t="s">
        <v>196</v>
      </c>
      <c r="J189" s="27" t="s">
        <v>196</v>
      </c>
      <c r="K189" s="27" t="s">
        <v>196</v>
      </c>
      <c r="L189" s="27" t="s">
        <v>196</v>
      </c>
      <c r="M189" s="28">
        <v>200.83</v>
      </c>
      <c r="N189" s="28">
        <v>206.86</v>
      </c>
      <c r="O189" s="27">
        <v>224.25</v>
      </c>
      <c r="P189" s="27">
        <v>254.8</v>
      </c>
      <c r="Q189" s="27">
        <v>265.70999999999998</v>
      </c>
      <c r="R189" s="26">
        <v>74.36</v>
      </c>
      <c r="S189" s="27">
        <v>95.83</v>
      </c>
      <c r="T189" s="15">
        <f t="shared" si="8"/>
        <v>271.69</v>
      </c>
      <c r="U189" s="1">
        <f t="shared" si="9"/>
        <v>22.640833333333333</v>
      </c>
      <c r="V189" s="42">
        <f t="shared" si="10"/>
        <v>22</v>
      </c>
      <c r="W189" s="42">
        <f t="shared" si="11"/>
        <v>7.6899999999999977</v>
      </c>
      <c r="X189" s="43">
        <v>1000</v>
      </c>
      <c r="Y189" s="43">
        <v>5000</v>
      </c>
    </row>
    <row r="190" spans="1:25" x14ac:dyDescent="0.25">
      <c r="A190" s="10" t="s">
        <v>438</v>
      </c>
      <c r="B190" s="6" t="s">
        <v>97</v>
      </c>
      <c r="C190" s="27">
        <v>17.39</v>
      </c>
      <c r="D190" s="27">
        <v>91.5</v>
      </c>
      <c r="E190" s="28" t="s">
        <v>196</v>
      </c>
      <c r="F190" s="27">
        <v>195</v>
      </c>
      <c r="G190" s="27" t="s">
        <v>196</v>
      </c>
      <c r="H190" s="27" t="s">
        <v>196</v>
      </c>
      <c r="I190" s="27" t="s">
        <v>196</v>
      </c>
      <c r="J190" s="27" t="s">
        <v>196</v>
      </c>
      <c r="K190" s="27" t="s">
        <v>196</v>
      </c>
      <c r="L190" s="27" t="s">
        <v>196</v>
      </c>
      <c r="M190" s="28">
        <v>224.86</v>
      </c>
      <c r="N190" s="28">
        <v>231.46</v>
      </c>
      <c r="O190" s="27">
        <v>236.29</v>
      </c>
      <c r="P190" s="27">
        <v>259.10000000000002</v>
      </c>
      <c r="Q190" s="27">
        <v>277.38</v>
      </c>
      <c r="R190" s="26">
        <v>74.36</v>
      </c>
      <c r="S190" s="27">
        <v>95.83</v>
      </c>
      <c r="T190" s="15">
        <f t="shared" si="8"/>
        <v>294.77</v>
      </c>
      <c r="U190" s="1">
        <f t="shared" si="9"/>
        <v>24.564166666666665</v>
      </c>
      <c r="V190" s="42">
        <f t="shared" si="10"/>
        <v>24</v>
      </c>
      <c r="W190" s="42">
        <f t="shared" si="11"/>
        <v>6.7699999999999818</v>
      </c>
      <c r="X190" s="43">
        <v>990</v>
      </c>
      <c r="Y190" s="43">
        <v>6600</v>
      </c>
    </row>
    <row r="191" spans="1:25" x14ac:dyDescent="0.25">
      <c r="A191" s="10" t="s">
        <v>439</v>
      </c>
      <c r="B191" s="6" t="s">
        <v>98</v>
      </c>
      <c r="C191" s="27">
        <v>23.33</v>
      </c>
      <c r="D191" s="27">
        <v>98.75</v>
      </c>
      <c r="E191" s="28">
        <v>144.41999999999999</v>
      </c>
      <c r="F191" s="27">
        <v>196.71</v>
      </c>
      <c r="G191" s="27" t="s">
        <v>196</v>
      </c>
      <c r="H191" s="27" t="s">
        <v>196</v>
      </c>
      <c r="I191" s="27" t="s">
        <v>196</v>
      </c>
      <c r="J191" s="27" t="s">
        <v>196</v>
      </c>
      <c r="K191" s="27" t="s">
        <v>196</v>
      </c>
      <c r="L191" s="27" t="s">
        <v>196</v>
      </c>
      <c r="M191" s="28">
        <v>252.23</v>
      </c>
      <c r="N191" s="28">
        <v>274.41000000000003</v>
      </c>
      <c r="O191" s="27">
        <v>272.39</v>
      </c>
      <c r="P191" s="27">
        <v>292.7</v>
      </c>
      <c r="Q191" s="27">
        <v>310.98</v>
      </c>
      <c r="R191" s="26">
        <v>74.28</v>
      </c>
      <c r="S191" s="27">
        <v>95.76</v>
      </c>
      <c r="T191" s="15">
        <f t="shared" si="8"/>
        <v>334.31</v>
      </c>
      <c r="U191" s="1">
        <f t="shared" si="9"/>
        <v>27.859166666666667</v>
      </c>
      <c r="V191" s="42">
        <f t="shared" si="10"/>
        <v>27</v>
      </c>
      <c r="W191" s="42">
        <f t="shared" si="11"/>
        <v>10.310000000000002</v>
      </c>
      <c r="X191" s="43">
        <v>1200</v>
      </c>
      <c r="Y191" s="43">
        <v>7400</v>
      </c>
    </row>
    <row r="192" spans="1:25" x14ac:dyDescent="0.25">
      <c r="A192" s="10" t="s">
        <v>440</v>
      </c>
      <c r="B192" s="6" t="s">
        <v>99</v>
      </c>
      <c r="C192" s="27">
        <v>23.33</v>
      </c>
      <c r="D192" s="27">
        <v>98.75</v>
      </c>
      <c r="E192" s="28">
        <v>151.84</v>
      </c>
      <c r="F192" s="27">
        <v>211.25</v>
      </c>
      <c r="G192" s="27" t="s">
        <v>196</v>
      </c>
      <c r="H192" s="27" t="s">
        <v>196</v>
      </c>
      <c r="I192" s="27" t="s">
        <v>196</v>
      </c>
      <c r="J192" s="27" t="s">
        <v>196</v>
      </c>
      <c r="K192" s="27" t="s">
        <v>196</v>
      </c>
      <c r="L192" s="27" t="s">
        <v>196</v>
      </c>
      <c r="M192" s="28">
        <v>275.60000000000002</v>
      </c>
      <c r="N192" s="28">
        <v>295.86</v>
      </c>
      <c r="O192" s="27">
        <v>296.83999999999997</v>
      </c>
      <c r="P192" s="27">
        <v>323.64999999999998</v>
      </c>
      <c r="Q192" s="27">
        <v>341.93</v>
      </c>
      <c r="R192" s="26">
        <v>74.28</v>
      </c>
      <c r="S192" s="27">
        <v>95.76</v>
      </c>
      <c r="T192" s="15">
        <f t="shared" si="8"/>
        <v>365.26</v>
      </c>
      <c r="U192" s="1">
        <f t="shared" si="9"/>
        <v>30.438333333333333</v>
      </c>
      <c r="V192" s="42">
        <f t="shared" si="10"/>
        <v>30</v>
      </c>
      <c r="W192" s="42">
        <f t="shared" si="11"/>
        <v>5.2599999999999909</v>
      </c>
      <c r="X192" s="43">
        <v>1200</v>
      </c>
      <c r="Y192" s="43">
        <v>7400</v>
      </c>
    </row>
    <row r="193" spans="1:25" x14ac:dyDescent="0.25">
      <c r="A193" s="10" t="s">
        <v>441</v>
      </c>
      <c r="B193" s="6" t="s">
        <v>100</v>
      </c>
      <c r="C193" s="27">
        <v>23.33</v>
      </c>
      <c r="D193" s="27">
        <v>98.75</v>
      </c>
      <c r="E193" s="28">
        <v>151.87</v>
      </c>
      <c r="F193" s="27">
        <v>211.26</v>
      </c>
      <c r="G193" s="27" t="s">
        <v>196</v>
      </c>
      <c r="H193" s="27" t="s">
        <v>196</v>
      </c>
      <c r="I193" s="27" t="s">
        <v>196</v>
      </c>
      <c r="J193" s="27" t="s">
        <v>196</v>
      </c>
      <c r="K193" s="27" t="s">
        <v>196</v>
      </c>
      <c r="L193" s="27" t="s">
        <v>196</v>
      </c>
      <c r="M193" s="28">
        <v>273.29000000000002</v>
      </c>
      <c r="N193" s="28">
        <v>295.88</v>
      </c>
      <c r="O193" s="27">
        <v>296.86</v>
      </c>
      <c r="P193" s="27">
        <v>322.92</v>
      </c>
      <c r="Q193" s="27">
        <v>341.19</v>
      </c>
      <c r="R193" s="26">
        <v>76.84</v>
      </c>
      <c r="S193" s="27">
        <v>95.84</v>
      </c>
      <c r="T193" s="15">
        <f t="shared" si="8"/>
        <v>364.52</v>
      </c>
      <c r="U193" s="1">
        <f t="shared" si="9"/>
        <v>30.376666666666665</v>
      </c>
      <c r="V193" s="42">
        <f t="shared" si="10"/>
        <v>30</v>
      </c>
      <c r="W193" s="42">
        <f t="shared" si="11"/>
        <v>4.5199999999999818</v>
      </c>
      <c r="X193" s="43">
        <v>1500</v>
      </c>
      <c r="Y193" s="43">
        <v>9400</v>
      </c>
    </row>
    <row r="194" spans="1:25" x14ac:dyDescent="0.25">
      <c r="A194" s="10" t="s">
        <v>442</v>
      </c>
      <c r="B194" s="6" t="s">
        <v>101</v>
      </c>
      <c r="C194" s="27">
        <v>23.14</v>
      </c>
      <c r="D194" s="27">
        <v>98.75</v>
      </c>
      <c r="E194" s="28">
        <v>151.88</v>
      </c>
      <c r="F194" s="27">
        <v>211.27</v>
      </c>
      <c r="G194" s="27" t="s">
        <v>196</v>
      </c>
      <c r="H194" s="27" t="s">
        <v>196</v>
      </c>
      <c r="I194" s="27" t="s">
        <v>196</v>
      </c>
      <c r="J194" s="27" t="s">
        <v>196</v>
      </c>
      <c r="K194" s="27" t="s">
        <v>196</v>
      </c>
      <c r="L194" s="27" t="s">
        <v>196</v>
      </c>
      <c r="M194" s="28">
        <v>273.36</v>
      </c>
      <c r="N194" s="28">
        <v>295.94</v>
      </c>
      <c r="O194" s="27">
        <v>296.93</v>
      </c>
      <c r="P194" s="27">
        <v>322.98</v>
      </c>
      <c r="Q194" s="27">
        <v>341.26</v>
      </c>
      <c r="R194" s="26">
        <v>76.81</v>
      </c>
      <c r="S194" s="27">
        <v>95.81</v>
      </c>
      <c r="T194" s="15">
        <f t="shared" si="8"/>
        <v>364.4</v>
      </c>
      <c r="U194" s="1">
        <f t="shared" si="9"/>
        <v>30.366666666666664</v>
      </c>
      <c r="V194" s="42">
        <f t="shared" si="10"/>
        <v>30</v>
      </c>
      <c r="W194" s="42">
        <f t="shared" si="11"/>
        <v>4.3999999999999631</v>
      </c>
      <c r="X194" s="43">
        <v>2100</v>
      </c>
      <c r="Y194" s="43">
        <v>10600</v>
      </c>
    </row>
    <row r="195" spans="1:25" x14ac:dyDescent="0.25">
      <c r="A195" s="10" t="s">
        <v>443</v>
      </c>
      <c r="B195" s="6" t="s">
        <v>102</v>
      </c>
      <c r="C195" s="27">
        <v>23.37</v>
      </c>
      <c r="D195" s="27">
        <v>116.72</v>
      </c>
      <c r="E195" s="28">
        <v>187.87</v>
      </c>
      <c r="F195" s="27">
        <v>247.29</v>
      </c>
      <c r="G195" s="27" t="s">
        <v>196</v>
      </c>
      <c r="H195" s="27" t="s">
        <v>196</v>
      </c>
      <c r="I195" s="27" t="s">
        <v>196</v>
      </c>
      <c r="J195" s="27" t="s">
        <v>196</v>
      </c>
      <c r="K195" s="27" t="s">
        <v>196</v>
      </c>
      <c r="L195" s="27" t="s">
        <v>196</v>
      </c>
      <c r="M195" s="28">
        <v>309.29000000000002</v>
      </c>
      <c r="N195" s="28">
        <v>331.88</v>
      </c>
      <c r="O195" s="27">
        <v>332.86</v>
      </c>
      <c r="P195" s="27">
        <v>358.92</v>
      </c>
      <c r="Q195" s="27">
        <v>377.19</v>
      </c>
      <c r="R195" s="26">
        <v>76.95</v>
      </c>
      <c r="S195" s="27">
        <v>95.95</v>
      </c>
      <c r="T195" s="15">
        <f t="shared" si="8"/>
        <v>400.56</v>
      </c>
      <c r="U195" s="1">
        <f t="shared" si="9"/>
        <v>33.380000000000003</v>
      </c>
      <c r="V195" s="42">
        <f t="shared" si="10"/>
        <v>33</v>
      </c>
      <c r="W195" s="42">
        <f t="shared" si="11"/>
        <v>4.5600000000000307</v>
      </c>
      <c r="X195" s="43">
        <v>1500</v>
      </c>
      <c r="Y195" s="43">
        <v>9400</v>
      </c>
    </row>
    <row r="196" spans="1:25" x14ac:dyDescent="0.25">
      <c r="A196" s="10" t="s">
        <v>444</v>
      </c>
      <c r="B196" s="6" t="s">
        <v>187</v>
      </c>
      <c r="C196" s="27">
        <v>5.98</v>
      </c>
      <c r="D196" s="27">
        <v>91</v>
      </c>
      <c r="E196" s="28" t="s">
        <v>196</v>
      </c>
      <c r="F196" s="27">
        <v>174.96</v>
      </c>
      <c r="G196" s="27" t="s">
        <v>196</v>
      </c>
      <c r="H196" s="27" t="s">
        <v>196</v>
      </c>
      <c r="I196" s="27" t="s">
        <v>196</v>
      </c>
      <c r="J196" s="27" t="s">
        <v>196</v>
      </c>
      <c r="K196" s="27" t="s">
        <v>196</v>
      </c>
      <c r="L196" s="27" t="s">
        <v>196</v>
      </c>
      <c r="M196" s="28">
        <v>200.83</v>
      </c>
      <c r="N196" s="28">
        <v>206.81</v>
      </c>
      <c r="O196" s="27">
        <v>221.29</v>
      </c>
      <c r="P196" s="27">
        <v>249.67</v>
      </c>
      <c r="Q196" s="27">
        <v>270.23</v>
      </c>
      <c r="R196" s="26">
        <v>74.38</v>
      </c>
      <c r="S196" s="27">
        <v>95.86</v>
      </c>
      <c r="T196" s="15">
        <f t="shared" si="8"/>
        <v>276.21000000000004</v>
      </c>
      <c r="U196" s="1">
        <f t="shared" si="9"/>
        <v>23.017500000000002</v>
      </c>
      <c r="V196" s="42">
        <f t="shared" si="10"/>
        <v>23</v>
      </c>
      <c r="W196" s="42">
        <f t="shared" si="11"/>
        <v>0.21000000000002217</v>
      </c>
      <c r="X196" s="43">
        <v>1000</v>
      </c>
      <c r="Y196" s="43">
        <v>5000</v>
      </c>
    </row>
    <row r="197" spans="1:25" x14ac:dyDescent="0.25">
      <c r="A197" s="10" t="s">
        <v>445</v>
      </c>
      <c r="B197" s="6" t="s">
        <v>68</v>
      </c>
      <c r="C197" s="27">
        <v>34</v>
      </c>
      <c r="D197" s="27">
        <v>130</v>
      </c>
      <c r="E197" s="28" t="s">
        <v>196</v>
      </c>
      <c r="F197" s="27">
        <v>208.01</v>
      </c>
      <c r="G197" s="27" t="s">
        <v>196</v>
      </c>
      <c r="H197" s="27" t="s">
        <v>196</v>
      </c>
      <c r="I197" s="27" t="s">
        <v>196</v>
      </c>
      <c r="J197" s="27" t="s">
        <v>196</v>
      </c>
      <c r="K197" s="27" t="s">
        <v>196</v>
      </c>
      <c r="L197" s="27" t="s">
        <v>196</v>
      </c>
      <c r="M197" s="28">
        <v>251.59</v>
      </c>
      <c r="N197" s="28">
        <v>257.60000000000002</v>
      </c>
      <c r="O197" s="27">
        <v>297.05</v>
      </c>
      <c r="P197" s="27">
        <v>323.10000000000002</v>
      </c>
      <c r="Q197" s="27">
        <v>341.38</v>
      </c>
      <c r="R197" s="26">
        <v>80.25</v>
      </c>
      <c r="S197" s="27">
        <v>99.25</v>
      </c>
      <c r="T197" s="15">
        <f t="shared" si="8"/>
        <v>375.38</v>
      </c>
      <c r="U197" s="1">
        <f t="shared" si="9"/>
        <v>31.281666666666666</v>
      </c>
      <c r="V197" s="42">
        <f t="shared" si="10"/>
        <v>31</v>
      </c>
      <c r="W197" s="42">
        <f t="shared" si="11"/>
        <v>3.3799999999999955</v>
      </c>
      <c r="X197" s="43">
        <v>2400</v>
      </c>
      <c r="Y197" s="43">
        <v>14400</v>
      </c>
    </row>
    <row r="198" spans="1:25" x14ac:dyDescent="0.25">
      <c r="A198" s="10" t="s">
        <v>446</v>
      </c>
      <c r="B198" s="6" t="s">
        <v>69</v>
      </c>
      <c r="C198" s="27">
        <v>34</v>
      </c>
      <c r="D198" s="27">
        <v>135</v>
      </c>
      <c r="E198" s="28">
        <v>199.78</v>
      </c>
      <c r="F198" s="27">
        <v>272.01</v>
      </c>
      <c r="G198" s="27" t="s">
        <v>196</v>
      </c>
      <c r="H198" s="27" t="s">
        <v>196</v>
      </c>
      <c r="I198" s="27" t="s">
        <v>196</v>
      </c>
      <c r="J198" s="27" t="s">
        <v>196</v>
      </c>
      <c r="K198" s="27" t="s">
        <v>196</v>
      </c>
      <c r="L198" s="27" t="s">
        <v>196</v>
      </c>
      <c r="M198" s="28">
        <v>315.60000000000002</v>
      </c>
      <c r="N198" s="28">
        <v>321.60000000000002</v>
      </c>
      <c r="O198" s="27">
        <v>337.05</v>
      </c>
      <c r="P198" s="27">
        <v>363.1</v>
      </c>
      <c r="Q198" s="27">
        <v>381.38</v>
      </c>
      <c r="R198" s="26">
        <v>80.25</v>
      </c>
      <c r="S198" s="27">
        <v>99.25</v>
      </c>
      <c r="T198" s="15">
        <f t="shared" si="8"/>
        <v>415.38</v>
      </c>
      <c r="U198" s="1">
        <f t="shared" si="9"/>
        <v>34.615000000000002</v>
      </c>
      <c r="V198" s="42">
        <f t="shared" si="10"/>
        <v>34</v>
      </c>
      <c r="W198" s="42">
        <f t="shared" si="11"/>
        <v>7.3800000000000239</v>
      </c>
      <c r="X198" s="43">
        <v>2900</v>
      </c>
      <c r="Y198" s="43">
        <v>14400</v>
      </c>
    </row>
    <row r="199" spans="1:25" x14ac:dyDescent="0.25">
      <c r="A199" s="10" t="s">
        <v>447</v>
      </c>
      <c r="B199" s="6" t="s">
        <v>70</v>
      </c>
      <c r="C199" s="27">
        <v>30.06</v>
      </c>
      <c r="D199" s="27">
        <v>134.19</v>
      </c>
      <c r="E199" s="28">
        <v>190.19</v>
      </c>
      <c r="F199" s="27">
        <v>245.2</v>
      </c>
      <c r="G199" s="27" t="s">
        <v>196</v>
      </c>
      <c r="H199" s="27" t="s">
        <v>196</v>
      </c>
      <c r="I199" s="27" t="s">
        <v>196</v>
      </c>
      <c r="J199" s="27" t="s">
        <v>196</v>
      </c>
      <c r="K199" s="27" t="s">
        <v>196</v>
      </c>
      <c r="L199" s="27" t="s">
        <v>196</v>
      </c>
      <c r="M199" s="28">
        <v>290.74</v>
      </c>
      <c r="N199" s="28">
        <v>298.82</v>
      </c>
      <c r="O199" s="27">
        <v>333.18</v>
      </c>
      <c r="P199" s="27">
        <v>340.17</v>
      </c>
      <c r="Q199" s="27">
        <v>377.51</v>
      </c>
      <c r="R199" s="26">
        <v>77</v>
      </c>
      <c r="S199" s="27">
        <v>101</v>
      </c>
      <c r="T199" s="15">
        <f t="shared" si="8"/>
        <v>407.57</v>
      </c>
      <c r="U199" s="1">
        <f t="shared" si="9"/>
        <v>33.964166666666664</v>
      </c>
      <c r="V199" s="42">
        <f t="shared" si="10"/>
        <v>33</v>
      </c>
      <c r="W199" s="42">
        <f t="shared" si="11"/>
        <v>11.569999999999965</v>
      </c>
      <c r="X199" s="43">
        <v>4250</v>
      </c>
      <c r="Y199" s="43">
        <v>20000</v>
      </c>
    </row>
    <row r="200" spans="1:25" s="12" customFormat="1" x14ac:dyDescent="0.25">
      <c r="A200" s="10" t="s">
        <v>563</v>
      </c>
      <c r="B200" s="6" t="s">
        <v>564</v>
      </c>
      <c r="C200" s="27">
        <v>30.06</v>
      </c>
      <c r="D200" s="27">
        <v>134.19</v>
      </c>
      <c r="E200" s="28">
        <v>190.19</v>
      </c>
      <c r="F200" s="27">
        <v>245.2</v>
      </c>
      <c r="G200" s="27" t="s">
        <v>196</v>
      </c>
      <c r="H200" s="27" t="s">
        <v>196</v>
      </c>
      <c r="I200" s="27" t="s">
        <v>196</v>
      </c>
      <c r="J200" s="27" t="s">
        <v>196</v>
      </c>
      <c r="K200" s="27" t="s">
        <v>196</v>
      </c>
      <c r="L200" s="27" t="s">
        <v>196</v>
      </c>
      <c r="M200" s="28">
        <v>290.74</v>
      </c>
      <c r="N200" s="28">
        <v>298.82</v>
      </c>
      <c r="O200" s="27">
        <v>333.18</v>
      </c>
      <c r="P200" s="27">
        <v>340.17</v>
      </c>
      <c r="Q200" s="27">
        <v>377.51</v>
      </c>
      <c r="R200" s="26">
        <v>77</v>
      </c>
      <c r="S200" s="27">
        <v>101</v>
      </c>
      <c r="T200" s="15">
        <f t="shared" ref="T200" si="12">SUM(C200+Q200)</f>
        <v>407.57</v>
      </c>
      <c r="U200" s="1">
        <f t="shared" ref="U200" si="13">SUM(T200/12)</f>
        <v>33.964166666666664</v>
      </c>
      <c r="V200" s="42">
        <f t="shared" ref="V200" si="14">ROUNDDOWN(U200,0)</f>
        <v>33</v>
      </c>
      <c r="W200" s="42">
        <f t="shared" ref="W200" si="15">SUM(U200-V200)*12</f>
        <v>11.569999999999965</v>
      </c>
      <c r="X200" s="43">
        <v>4250</v>
      </c>
      <c r="Y200" s="43">
        <v>21000</v>
      </c>
    </row>
    <row r="201" spans="1:25" x14ac:dyDescent="0.25">
      <c r="A201" s="10" t="s">
        <v>448</v>
      </c>
      <c r="B201" s="6" t="s">
        <v>71</v>
      </c>
      <c r="C201" s="27">
        <v>34</v>
      </c>
      <c r="D201" s="27">
        <v>120.75</v>
      </c>
      <c r="E201" s="28">
        <v>217.97</v>
      </c>
      <c r="F201" s="27">
        <v>272.98</v>
      </c>
      <c r="G201" s="27" t="s">
        <v>196</v>
      </c>
      <c r="H201" s="27" t="s">
        <v>196</v>
      </c>
      <c r="I201" s="27" t="s">
        <v>196</v>
      </c>
      <c r="J201" s="27" t="s">
        <v>196</v>
      </c>
      <c r="K201" s="27" t="s">
        <v>196</v>
      </c>
      <c r="L201" s="27" t="s">
        <v>196</v>
      </c>
      <c r="M201" s="28">
        <v>318.52999999999997</v>
      </c>
      <c r="N201" s="28">
        <v>326.60000000000002</v>
      </c>
      <c r="O201" s="27">
        <v>360.96</v>
      </c>
      <c r="P201" s="27">
        <v>387.02</v>
      </c>
      <c r="Q201" s="27">
        <v>405.29</v>
      </c>
      <c r="R201" s="26">
        <v>80.25</v>
      </c>
      <c r="S201" s="27">
        <v>99.25</v>
      </c>
      <c r="T201" s="15">
        <f t="shared" si="8"/>
        <v>439.29</v>
      </c>
      <c r="U201" s="1">
        <f t="shared" si="9"/>
        <v>36.607500000000002</v>
      </c>
      <c r="V201" s="42">
        <f t="shared" si="10"/>
        <v>36</v>
      </c>
      <c r="W201" s="42">
        <f t="shared" si="11"/>
        <v>7.2900000000000205</v>
      </c>
      <c r="X201" s="43">
        <v>3250</v>
      </c>
      <c r="Y201" s="43">
        <v>16750</v>
      </c>
    </row>
    <row r="202" spans="1:25" x14ac:dyDescent="0.25">
      <c r="A202" s="10" t="s">
        <v>449</v>
      </c>
      <c r="B202" s="6" t="s">
        <v>72</v>
      </c>
      <c r="C202" s="27">
        <v>30.06</v>
      </c>
      <c r="D202" s="27">
        <v>134.19</v>
      </c>
      <c r="E202" s="28">
        <v>208.19</v>
      </c>
      <c r="F202" s="27">
        <v>263.2</v>
      </c>
      <c r="G202" s="27" t="s">
        <v>196</v>
      </c>
      <c r="H202" s="27" t="s">
        <v>196</v>
      </c>
      <c r="I202" s="27" t="s">
        <v>196</v>
      </c>
      <c r="J202" s="27" t="s">
        <v>196</v>
      </c>
      <c r="K202" s="27" t="s">
        <v>196</v>
      </c>
      <c r="L202" s="27" t="s">
        <v>196</v>
      </c>
      <c r="M202" s="28">
        <v>308.74</v>
      </c>
      <c r="N202" s="28">
        <v>316.82</v>
      </c>
      <c r="O202" s="27">
        <v>375.18</v>
      </c>
      <c r="P202" s="27">
        <v>382.17</v>
      </c>
      <c r="Q202" s="27">
        <v>419.51</v>
      </c>
      <c r="R202" s="26">
        <v>77</v>
      </c>
      <c r="S202" s="27">
        <v>101</v>
      </c>
      <c r="T202" s="15">
        <f t="shared" si="8"/>
        <v>449.57</v>
      </c>
      <c r="U202" s="1">
        <f t="shared" si="9"/>
        <v>37.464166666666664</v>
      </c>
      <c r="V202" s="42">
        <f t="shared" si="10"/>
        <v>37</v>
      </c>
      <c r="W202" s="42">
        <f t="shared" si="11"/>
        <v>5.5699999999999648</v>
      </c>
      <c r="X202" s="43">
        <v>4250</v>
      </c>
      <c r="Y202" s="43">
        <v>20000</v>
      </c>
    </row>
    <row r="203" spans="1:25" s="12" customFormat="1" x14ac:dyDescent="0.25">
      <c r="A203" s="10" t="s">
        <v>565</v>
      </c>
      <c r="B203" s="6" t="s">
        <v>566</v>
      </c>
      <c r="C203" s="27">
        <v>30.06</v>
      </c>
      <c r="D203" s="27">
        <v>134.19</v>
      </c>
      <c r="E203" s="28">
        <v>208.19</v>
      </c>
      <c r="F203" s="27">
        <v>263.2</v>
      </c>
      <c r="G203" s="27" t="s">
        <v>196</v>
      </c>
      <c r="H203" s="27" t="s">
        <v>196</v>
      </c>
      <c r="I203" s="27" t="s">
        <v>196</v>
      </c>
      <c r="J203" s="27" t="s">
        <v>196</v>
      </c>
      <c r="K203" s="27" t="s">
        <v>196</v>
      </c>
      <c r="L203" s="27" t="s">
        <v>196</v>
      </c>
      <c r="M203" s="28">
        <v>308.74</v>
      </c>
      <c r="N203" s="28">
        <v>316.82</v>
      </c>
      <c r="O203" s="27">
        <v>375.18</v>
      </c>
      <c r="P203" s="27">
        <v>382.17</v>
      </c>
      <c r="Q203" s="27">
        <v>419.51</v>
      </c>
      <c r="R203" s="26">
        <v>77</v>
      </c>
      <c r="S203" s="27">
        <v>101</v>
      </c>
      <c r="T203" s="15">
        <f t="shared" ref="T203" si="16">SUM(C203+Q203)</f>
        <v>449.57</v>
      </c>
      <c r="U203" s="1">
        <f t="shared" ref="U203" si="17">SUM(T203/12)</f>
        <v>37.464166666666664</v>
      </c>
      <c r="V203" s="42">
        <f t="shared" ref="V203" si="18">ROUNDDOWN(U203,0)</f>
        <v>37</v>
      </c>
      <c r="W203" s="42">
        <f t="shared" ref="W203" si="19">SUM(U203-V203)*12</f>
        <v>5.5699999999999648</v>
      </c>
      <c r="X203" s="43">
        <v>4250</v>
      </c>
      <c r="Y203" s="43">
        <v>21000</v>
      </c>
    </row>
    <row r="204" spans="1:25" x14ac:dyDescent="0.25">
      <c r="A204" s="10" t="s">
        <v>450</v>
      </c>
      <c r="B204" s="6" t="s">
        <v>117</v>
      </c>
      <c r="C204" s="27">
        <v>30.6</v>
      </c>
      <c r="D204" s="27">
        <v>134.19</v>
      </c>
      <c r="E204" s="28">
        <v>220.19</v>
      </c>
      <c r="F204" s="27">
        <v>275</v>
      </c>
      <c r="G204" s="27" t="s">
        <v>196</v>
      </c>
      <c r="H204" s="27" t="s">
        <v>196</v>
      </c>
      <c r="I204" s="27" t="s">
        <v>196</v>
      </c>
      <c r="J204" s="27" t="s">
        <v>196</v>
      </c>
      <c r="K204" s="27" t="s">
        <v>196</v>
      </c>
      <c r="L204" s="27" t="s">
        <v>196</v>
      </c>
      <c r="M204" s="28">
        <v>320.74</v>
      </c>
      <c r="N204" s="28">
        <v>328.82</v>
      </c>
      <c r="O204" s="27">
        <v>387.18</v>
      </c>
      <c r="P204" s="27">
        <v>394.17</v>
      </c>
      <c r="Q204" s="27">
        <v>431.51</v>
      </c>
      <c r="R204" s="26">
        <v>77</v>
      </c>
      <c r="S204" s="27">
        <v>101</v>
      </c>
      <c r="T204" s="15">
        <f t="shared" si="8"/>
        <v>462.11</v>
      </c>
      <c r="U204" s="1">
        <f t="shared" si="9"/>
        <v>38.509166666666665</v>
      </c>
      <c r="V204" s="42">
        <f t="shared" si="10"/>
        <v>38</v>
      </c>
      <c r="W204" s="42">
        <f t="shared" si="11"/>
        <v>6.1099999999999852</v>
      </c>
      <c r="X204" s="43">
        <v>4250</v>
      </c>
      <c r="Y204" s="43">
        <v>20000</v>
      </c>
    </row>
    <row r="205" spans="1:25" s="12" customFormat="1" x14ac:dyDescent="0.25">
      <c r="A205" s="10" t="s">
        <v>567</v>
      </c>
      <c r="B205" s="6" t="s">
        <v>568</v>
      </c>
      <c r="C205" s="27">
        <v>30.6</v>
      </c>
      <c r="D205" s="27">
        <v>134.19</v>
      </c>
      <c r="E205" s="28">
        <v>220.19</v>
      </c>
      <c r="F205" s="27">
        <v>275</v>
      </c>
      <c r="G205" s="27" t="s">
        <v>196</v>
      </c>
      <c r="H205" s="27" t="s">
        <v>196</v>
      </c>
      <c r="I205" s="27" t="s">
        <v>196</v>
      </c>
      <c r="J205" s="27" t="s">
        <v>196</v>
      </c>
      <c r="K205" s="27" t="s">
        <v>196</v>
      </c>
      <c r="L205" s="27" t="s">
        <v>196</v>
      </c>
      <c r="M205" s="28">
        <v>320.74</v>
      </c>
      <c r="N205" s="28">
        <v>328.82</v>
      </c>
      <c r="O205" s="27">
        <v>387.18</v>
      </c>
      <c r="P205" s="27">
        <v>394.17</v>
      </c>
      <c r="Q205" s="27">
        <v>431.51</v>
      </c>
      <c r="R205" s="26">
        <v>77</v>
      </c>
      <c r="S205" s="27">
        <v>101</v>
      </c>
      <c r="T205" s="15">
        <f t="shared" ref="T205" si="20">SUM(C205+Q205)</f>
        <v>462.11</v>
      </c>
      <c r="U205" s="1">
        <f t="shared" ref="U205" si="21">SUM(T205/12)</f>
        <v>38.509166666666665</v>
      </c>
      <c r="V205" s="42">
        <f t="shared" ref="V205" si="22">ROUNDDOWN(U205,0)</f>
        <v>38</v>
      </c>
      <c r="W205" s="42">
        <f t="shared" ref="W205" si="23">SUM(U205-V205)*12</f>
        <v>6.1099999999999852</v>
      </c>
      <c r="X205" s="43">
        <v>4250</v>
      </c>
      <c r="Y205" s="43">
        <v>21000</v>
      </c>
    </row>
    <row r="206" spans="1:25" x14ac:dyDescent="0.25">
      <c r="A206" s="10" t="s">
        <v>451</v>
      </c>
      <c r="B206" s="6" t="s">
        <v>66</v>
      </c>
      <c r="C206" s="27">
        <v>23.14</v>
      </c>
      <c r="D206" s="27">
        <v>130</v>
      </c>
      <c r="E206" s="27">
        <v>209.07</v>
      </c>
      <c r="F206" s="27" t="s">
        <v>196</v>
      </c>
      <c r="G206" s="27" t="s">
        <v>196</v>
      </c>
      <c r="H206" s="27" t="s">
        <v>196</v>
      </c>
      <c r="I206" s="27" t="s">
        <v>196</v>
      </c>
      <c r="J206" s="27" t="s">
        <v>196</v>
      </c>
      <c r="K206" s="27" t="s">
        <v>196</v>
      </c>
      <c r="L206" s="27" t="s">
        <v>196</v>
      </c>
      <c r="M206" s="28">
        <v>252.43</v>
      </c>
      <c r="N206" s="28">
        <v>258.66000000000003</v>
      </c>
      <c r="O206" s="27">
        <v>298.11</v>
      </c>
      <c r="P206" s="27">
        <v>324.17</v>
      </c>
      <c r="Q206" s="27">
        <v>342.44</v>
      </c>
      <c r="R206" s="26">
        <v>74.319999999999993</v>
      </c>
      <c r="S206" s="27">
        <v>95.8</v>
      </c>
      <c r="T206" s="15">
        <f t="shared" si="8"/>
        <v>365.58</v>
      </c>
      <c r="U206" s="1">
        <f t="shared" si="9"/>
        <v>30.465</v>
      </c>
      <c r="V206" s="42">
        <f t="shared" si="10"/>
        <v>30</v>
      </c>
      <c r="W206" s="42">
        <f t="shared" si="11"/>
        <v>5.5799999999999983</v>
      </c>
      <c r="X206" s="43">
        <v>2400</v>
      </c>
      <c r="Y206" s="43">
        <v>14400</v>
      </c>
    </row>
    <row r="207" spans="1:25" x14ac:dyDescent="0.25">
      <c r="A207" s="10" t="s">
        <v>452</v>
      </c>
      <c r="B207" s="6" t="s">
        <v>65</v>
      </c>
      <c r="C207" s="27">
        <v>23.14</v>
      </c>
      <c r="D207" s="27">
        <v>130</v>
      </c>
      <c r="E207" s="27">
        <v>209.07</v>
      </c>
      <c r="F207" s="27" t="s">
        <v>196</v>
      </c>
      <c r="G207" s="27" t="s">
        <v>196</v>
      </c>
      <c r="H207" s="27" t="s">
        <v>196</v>
      </c>
      <c r="I207" s="27" t="s">
        <v>196</v>
      </c>
      <c r="J207" s="27" t="s">
        <v>196</v>
      </c>
      <c r="K207" s="27" t="s">
        <v>196</v>
      </c>
      <c r="L207" s="27" t="s">
        <v>196</v>
      </c>
      <c r="M207" s="28">
        <v>252.43</v>
      </c>
      <c r="N207" s="28">
        <v>258.66000000000003</v>
      </c>
      <c r="O207" s="27">
        <v>298.11</v>
      </c>
      <c r="P207" s="27">
        <v>324.17</v>
      </c>
      <c r="Q207" s="27">
        <v>342.44</v>
      </c>
      <c r="R207" s="26">
        <v>74.319999999999993</v>
      </c>
      <c r="S207" s="27">
        <v>95.8</v>
      </c>
      <c r="T207" s="15">
        <f t="shared" si="8"/>
        <v>365.58</v>
      </c>
      <c r="U207" s="1">
        <f t="shared" si="9"/>
        <v>30.465</v>
      </c>
      <c r="V207" s="42">
        <f t="shared" si="10"/>
        <v>30</v>
      </c>
      <c r="W207" s="42">
        <f t="shared" si="11"/>
        <v>5.5799999999999983</v>
      </c>
      <c r="X207" s="43">
        <v>2100</v>
      </c>
      <c r="Y207" s="43">
        <v>11100</v>
      </c>
    </row>
    <row r="208" spans="1:25" x14ac:dyDescent="0.25">
      <c r="A208" s="10" t="s">
        <v>453</v>
      </c>
      <c r="B208" s="6" t="s">
        <v>67</v>
      </c>
      <c r="C208" s="27">
        <v>34</v>
      </c>
      <c r="D208" s="27">
        <v>122</v>
      </c>
      <c r="E208" s="27">
        <v>232.54</v>
      </c>
      <c r="F208" s="27" t="s">
        <v>196</v>
      </c>
      <c r="G208" s="27" t="s">
        <v>196</v>
      </c>
      <c r="H208" s="27" t="s">
        <v>196</v>
      </c>
      <c r="I208" s="27" t="s">
        <v>196</v>
      </c>
      <c r="J208" s="27" t="s">
        <v>196</v>
      </c>
      <c r="K208" s="27" t="s">
        <v>196</v>
      </c>
      <c r="L208" s="27" t="s">
        <v>196</v>
      </c>
      <c r="M208" s="28">
        <v>308.08</v>
      </c>
      <c r="N208" s="28">
        <v>314.56</v>
      </c>
      <c r="O208" s="27">
        <v>369.58</v>
      </c>
      <c r="P208" s="27">
        <v>395.64</v>
      </c>
      <c r="Q208" s="27">
        <v>413.91</v>
      </c>
      <c r="R208" s="26">
        <v>76.75</v>
      </c>
      <c r="S208" s="27">
        <v>95.75</v>
      </c>
      <c r="T208" s="15">
        <f t="shared" si="8"/>
        <v>447.91</v>
      </c>
      <c r="U208" s="1">
        <f t="shared" si="9"/>
        <v>37.325833333333335</v>
      </c>
      <c r="V208" s="42">
        <f t="shared" si="10"/>
        <v>37</v>
      </c>
      <c r="W208" s="42">
        <f t="shared" si="11"/>
        <v>3.910000000000025</v>
      </c>
      <c r="X208" s="43">
        <v>2600</v>
      </c>
      <c r="Y208" s="43">
        <v>14400</v>
      </c>
    </row>
    <row r="209" spans="1:25" x14ac:dyDescent="0.25">
      <c r="A209" s="10" t="s">
        <v>454</v>
      </c>
      <c r="B209" s="7" t="s">
        <v>199</v>
      </c>
      <c r="C209" s="27">
        <v>18.22</v>
      </c>
      <c r="D209" s="27">
        <v>62.88</v>
      </c>
      <c r="E209" s="28">
        <v>124.88</v>
      </c>
      <c r="F209" s="27">
        <v>202.25</v>
      </c>
      <c r="G209" s="27" t="s">
        <v>196</v>
      </c>
      <c r="H209" s="27" t="s">
        <v>196</v>
      </c>
      <c r="I209" s="27" t="s">
        <v>196</v>
      </c>
      <c r="J209" s="27" t="s">
        <v>196</v>
      </c>
      <c r="K209" s="27" t="s">
        <v>196</v>
      </c>
      <c r="L209" s="27" t="s">
        <v>196</v>
      </c>
      <c r="M209" s="28">
        <v>275.62</v>
      </c>
      <c r="N209" s="28">
        <v>280.58</v>
      </c>
      <c r="O209" s="27">
        <v>301.60000000000002</v>
      </c>
      <c r="P209" s="27">
        <v>327.64999999999998</v>
      </c>
      <c r="Q209" s="27">
        <v>345.93</v>
      </c>
      <c r="R209" s="26">
        <v>74.819999999999993</v>
      </c>
      <c r="S209" s="27">
        <v>96.3</v>
      </c>
      <c r="T209" s="15">
        <f t="shared" si="8"/>
        <v>364.15</v>
      </c>
      <c r="U209" s="1">
        <f t="shared" si="9"/>
        <v>30.345833333333331</v>
      </c>
      <c r="V209" s="42">
        <f t="shared" si="10"/>
        <v>30</v>
      </c>
      <c r="W209" s="42">
        <f t="shared" si="11"/>
        <v>4.1499999999999773</v>
      </c>
      <c r="X209" s="43">
        <v>2300</v>
      </c>
      <c r="Y209" s="43">
        <v>10300</v>
      </c>
    </row>
    <row r="210" spans="1:25" x14ac:dyDescent="0.25">
      <c r="A210" s="10" t="s">
        <v>455</v>
      </c>
      <c r="B210" s="6" t="s">
        <v>180</v>
      </c>
      <c r="C210" s="27">
        <v>35.93</v>
      </c>
      <c r="D210" s="27">
        <v>130</v>
      </c>
      <c r="E210" s="27">
        <v>209.07</v>
      </c>
      <c r="F210" s="27" t="s">
        <v>196</v>
      </c>
      <c r="G210" s="27" t="s">
        <v>196</v>
      </c>
      <c r="H210" s="27" t="s">
        <v>196</v>
      </c>
      <c r="I210" s="27" t="s">
        <v>196</v>
      </c>
      <c r="J210" s="27" t="s">
        <v>196</v>
      </c>
      <c r="K210" s="27" t="s">
        <v>196</v>
      </c>
      <c r="L210" s="27" t="s">
        <v>196</v>
      </c>
      <c r="M210" s="28">
        <v>252.43</v>
      </c>
      <c r="N210" s="28">
        <v>257.43</v>
      </c>
      <c r="O210" s="27">
        <v>298.11</v>
      </c>
      <c r="P210" s="27">
        <v>324.17</v>
      </c>
      <c r="Q210" s="27">
        <v>342.44</v>
      </c>
      <c r="R210" s="26">
        <v>76.75</v>
      </c>
      <c r="S210" s="27">
        <v>95.75</v>
      </c>
      <c r="T210" s="15">
        <f t="shared" si="8"/>
        <v>378.37</v>
      </c>
      <c r="U210" s="1">
        <f t="shared" si="9"/>
        <v>31.530833333333334</v>
      </c>
      <c r="V210" s="42">
        <f t="shared" si="10"/>
        <v>31</v>
      </c>
      <c r="W210" s="42">
        <f t="shared" si="11"/>
        <v>6.3700000000000045</v>
      </c>
      <c r="X210" s="43">
        <v>2900</v>
      </c>
      <c r="Y210" s="43">
        <v>14400</v>
      </c>
    </row>
    <row r="211" spans="1:25" x14ac:dyDescent="0.25">
      <c r="A211" s="10" t="s">
        <v>456</v>
      </c>
      <c r="B211" s="6" t="s">
        <v>179</v>
      </c>
      <c r="C211" s="27">
        <v>29.78</v>
      </c>
      <c r="D211" s="27">
        <v>130</v>
      </c>
      <c r="E211" s="27">
        <v>209.07</v>
      </c>
      <c r="F211" s="27" t="s">
        <v>196</v>
      </c>
      <c r="G211" s="27" t="s">
        <v>196</v>
      </c>
      <c r="H211" s="27" t="s">
        <v>196</v>
      </c>
      <c r="I211" s="27" t="s">
        <v>196</v>
      </c>
      <c r="J211" s="27" t="s">
        <v>196</v>
      </c>
      <c r="K211" s="27" t="s">
        <v>196</v>
      </c>
      <c r="L211" s="27" t="s">
        <v>196</v>
      </c>
      <c r="M211" s="28">
        <v>252.43</v>
      </c>
      <c r="N211" s="28">
        <v>257.43</v>
      </c>
      <c r="O211" s="27">
        <v>298.11</v>
      </c>
      <c r="P211" s="27">
        <v>324.17</v>
      </c>
      <c r="Q211" s="27">
        <v>342.44</v>
      </c>
      <c r="R211" s="26">
        <v>76.75</v>
      </c>
      <c r="S211" s="27">
        <v>95.75</v>
      </c>
      <c r="T211" s="15">
        <f t="shared" si="8"/>
        <v>372.22</v>
      </c>
      <c r="U211" s="1">
        <f t="shared" si="9"/>
        <v>31.018333333333334</v>
      </c>
      <c r="V211" s="42">
        <f t="shared" si="10"/>
        <v>31</v>
      </c>
      <c r="W211" s="42">
        <f t="shared" si="11"/>
        <v>0.22000000000001307</v>
      </c>
      <c r="X211" s="43">
        <v>2740</v>
      </c>
      <c r="Y211" s="43">
        <v>12240</v>
      </c>
    </row>
    <row r="212" spans="1:25" x14ac:dyDescent="0.25">
      <c r="A212" s="10" t="s">
        <v>457</v>
      </c>
      <c r="B212" s="6" t="s">
        <v>181</v>
      </c>
      <c r="C212" s="27">
        <v>35.94</v>
      </c>
      <c r="D212" s="27">
        <v>122</v>
      </c>
      <c r="E212" s="27">
        <v>232.54</v>
      </c>
      <c r="F212" s="27" t="s">
        <v>196</v>
      </c>
      <c r="G212" s="27" t="s">
        <v>196</v>
      </c>
      <c r="H212" s="27" t="s">
        <v>196</v>
      </c>
      <c r="I212" s="27" t="s">
        <v>196</v>
      </c>
      <c r="J212" s="27" t="s">
        <v>196</v>
      </c>
      <c r="K212" s="27" t="s">
        <v>196</v>
      </c>
      <c r="L212" s="27" t="s">
        <v>196</v>
      </c>
      <c r="M212" s="28">
        <v>308.08</v>
      </c>
      <c r="N212" s="28">
        <v>314.56</v>
      </c>
      <c r="O212" s="27">
        <v>369.58</v>
      </c>
      <c r="P212" s="27">
        <v>395.64</v>
      </c>
      <c r="Q212" s="27">
        <v>413.91</v>
      </c>
      <c r="R212" s="26">
        <v>76.75</v>
      </c>
      <c r="S212" s="27">
        <v>95.75</v>
      </c>
      <c r="T212" s="15">
        <f t="shared" si="8"/>
        <v>449.85</v>
      </c>
      <c r="U212" s="1">
        <f t="shared" si="9"/>
        <v>37.487500000000004</v>
      </c>
      <c r="V212" s="42">
        <f t="shared" si="10"/>
        <v>37</v>
      </c>
      <c r="W212" s="42">
        <f t="shared" si="11"/>
        <v>5.8500000000000512</v>
      </c>
      <c r="X212" s="43">
        <v>3000</v>
      </c>
      <c r="Y212" s="43">
        <v>14400</v>
      </c>
    </row>
    <row r="213" spans="1:25" x14ac:dyDescent="0.25">
      <c r="A213" s="10" t="s">
        <v>458</v>
      </c>
      <c r="B213" s="6" t="s">
        <v>108</v>
      </c>
      <c r="C213" s="27">
        <v>23.15</v>
      </c>
      <c r="D213" s="27">
        <v>116.73</v>
      </c>
      <c r="E213" s="28">
        <v>187.84</v>
      </c>
      <c r="F213" s="27">
        <v>247.25</v>
      </c>
      <c r="G213" s="27" t="s">
        <v>196</v>
      </c>
      <c r="H213" s="27" t="s">
        <v>196</v>
      </c>
      <c r="I213" s="27" t="s">
        <v>196</v>
      </c>
      <c r="J213" s="27" t="s">
        <v>196</v>
      </c>
      <c r="K213" s="27" t="s">
        <v>196</v>
      </c>
      <c r="L213" s="27" t="s">
        <v>196</v>
      </c>
      <c r="M213" s="28">
        <v>309.27</v>
      </c>
      <c r="N213" s="28">
        <v>331.86</v>
      </c>
      <c r="O213" s="27">
        <v>332.84</v>
      </c>
      <c r="P213" s="27">
        <v>358.89</v>
      </c>
      <c r="Q213" s="27">
        <v>377.17</v>
      </c>
      <c r="R213" s="26">
        <v>74.28</v>
      </c>
      <c r="S213" s="27">
        <v>95.76</v>
      </c>
      <c r="T213" s="15">
        <f t="shared" si="8"/>
        <v>400.32</v>
      </c>
      <c r="U213" s="1">
        <f t="shared" si="9"/>
        <v>33.36</v>
      </c>
      <c r="V213" s="42">
        <f t="shared" si="10"/>
        <v>33</v>
      </c>
      <c r="W213" s="42">
        <f t="shared" si="11"/>
        <v>4.3199999999999932</v>
      </c>
      <c r="X213" s="43">
        <v>1800</v>
      </c>
      <c r="Y213" s="43">
        <v>10800</v>
      </c>
    </row>
    <row r="214" spans="1:25" x14ac:dyDescent="0.25">
      <c r="A214" s="10" t="s">
        <v>459</v>
      </c>
      <c r="B214" s="6" t="s">
        <v>109</v>
      </c>
      <c r="C214" s="27">
        <v>32</v>
      </c>
      <c r="D214" s="27">
        <v>119.48</v>
      </c>
      <c r="E214" s="28">
        <v>184.15</v>
      </c>
      <c r="F214" s="27">
        <v>247.44</v>
      </c>
      <c r="G214" s="27" t="s">
        <v>196</v>
      </c>
      <c r="H214" s="27" t="s">
        <v>196</v>
      </c>
      <c r="I214" s="27" t="s">
        <v>196</v>
      </c>
      <c r="J214" s="27" t="s">
        <v>196</v>
      </c>
      <c r="K214" s="27" t="s">
        <v>196</v>
      </c>
      <c r="L214" s="27" t="s">
        <v>196</v>
      </c>
      <c r="M214" s="28">
        <v>309.43</v>
      </c>
      <c r="N214" s="28">
        <v>332.02</v>
      </c>
      <c r="O214" s="27">
        <v>333.01</v>
      </c>
      <c r="P214" s="27">
        <v>359.06</v>
      </c>
      <c r="Q214" s="27">
        <v>377.33</v>
      </c>
      <c r="R214" s="26">
        <v>76.790000000000006</v>
      </c>
      <c r="S214" s="27">
        <v>95.79</v>
      </c>
      <c r="T214" s="15">
        <f t="shared" si="8"/>
        <v>409.33</v>
      </c>
      <c r="U214" s="1">
        <f t="shared" si="9"/>
        <v>34.110833333333332</v>
      </c>
      <c r="V214" s="42">
        <f t="shared" si="10"/>
        <v>34</v>
      </c>
      <c r="W214" s="42">
        <f t="shared" si="11"/>
        <v>1.3299999999999841</v>
      </c>
      <c r="X214" s="43">
        <v>2400</v>
      </c>
      <c r="Y214" s="43">
        <v>14400</v>
      </c>
    </row>
    <row r="215" spans="1:25" x14ac:dyDescent="0.25">
      <c r="A215" s="10" t="s">
        <v>460</v>
      </c>
      <c r="B215" s="6" t="s">
        <v>110</v>
      </c>
      <c r="C215" s="27">
        <v>32</v>
      </c>
      <c r="D215" s="27">
        <v>128.72999999999999</v>
      </c>
      <c r="E215" s="28">
        <v>192.97</v>
      </c>
      <c r="F215" s="27">
        <v>283.89</v>
      </c>
      <c r="G215" s="27" t="s">
        <v>196</v>
      </c>
      <c r="H215" s="27" t="s">
        <v>196</v>
      </c>
      <c r="I215" s="27" t="s">
        <v>196</v>
      </c>
      <c r="J215" s="27" t="s">
        <v>196</v>
      </c>
      <c r="K215" s="27" t="s">
        <v>196</v>
      </c>
      <c r="L215" s="27" t="s">
        <v>196</v>
      </c>
      <c r="M215" s="28">
        <v>346.29</v>
      </c>
      <c r="N215" s="28">
        <v>368.48</v>
      </c>
      <c r="O215" s="27">
        <v>369.46</v>
      </c>
      <c r="P215" s="27">
        <v>395.51</v>
      </c>
      <c r="Q215" s="27">
        <v>413.79</v>
      </c>
      <c r="R215" s="26">
        <v>76.790000000000006</v>
      </c>
      <c r="S215" s="27">
        <v>95.79</v>
      </c>
      <c r="T215" s="15">
        <f t="shared" si="8"/>
        <v>445.79</v>
      </c>
      <c r="U215" s="1">
        <f t="shared" si="9"/>
        <v>37.149166666666666</v>
      </c>
      <c r="V215" s="42">
        <f t="shared" si="10"/>
        <v>37</v>
      </c>
      <c r="W215" s="42">
        <f t="shared" si="11"/>
        <v>1.789999999999992</v>
      </c>
      <c r="X215" s="43">
        <v>2400</v>
      </c>
      <c r="Y215" s="43">
        <v>14400</v>
      </c>
    </row>
    <row r="216" spans="1:25" x14ac:dyDescent="0.25">
      <c r="A216" s="10" t="s">
        <v>461</v>
      </c>
      <c r="B216" s="6" t="s">
        <v>111</v>
      </c>
      <c r="C216" s="27">
        <v>32.1</v>
      </c>
      <c r="D216" s="27">
        <v>132.72999999999999</v>
      </c>
      <c r="E216" s="28">
        <v>201.76</v>
      </c>
      <c r="F216" s="27">
        <v>320.22000000000003</v>
      </c>
      <c r="G216" s="27" t="s">
        <v>196</v>
      </c>
      <c r="H216" s="27" t="s">
        <v>196</v>
      </c>
      <c r="I216" s="27" t="s">
        <v>196</v>
      </c>
      <c r="J216" s="27" t="s">
        <v>196</v>
      </c>
      <c r="K216" s="27" t="s">
        <v>196</v>
      </c>
      <c r="L216" s="27" t="s">
        <v>196</v>
      </c>
      <c r="M216" s="28">
        <v>380.96</v>
      </c>
      <c r="N216" s="28">
        <v>404.8</v>
      </c>
      <c r="O216" s="27">
        <v>405.78</v>
      </c>
      <c r="P216" s="27">
        <v>431.83</v>
      </c>
      <c r="Q216" s="27">
        <v>450.11</v>
      </c>
      <c r="R216" s="26">
        <v>76.790000000000006</v>
      </c>
      <c r="S216" s="27">
        <v>95.79</v>
      </c>
      <c r="T216" s="15">
        <f t="shared" si="8"/>
        <v>482.21000000000004</v>
      </c>
      <c r="U216" s="1">
        <f t="shared" si="9"/>
        <v>40.18416666666667</v>
      </c>
      <c r="V216" s="42">
        <f t="shared" si="10"/>
        <v>40</v>
      </c>
      <c r="W216" s="42">
        <f t="shared" si="11"/>
        <v>2.2100000000000364</v>
      </c>
      <c r="X216" s="43">
        <v>2400</v>
      </c>
      <c r="Y216" s="43">
        <v>14400</v>
      </c>
    </row>
    <row r="217" spans="1:25" x14ac:dyDescent="0.25">
      <c r="A217" s="10" t="s">
        <v>462</v>
      </c>
      <c r="B217" s="7" t="s">
        <v>114</v>
      </c>
      <c r="C217" s="27">
        <v>13.39</v>
      </c>
      <c r="D217" s="27">
        <v>118</v>
      </c>
      <c r="E217" s="27">
        <v>203.03</v>
      </c>
      <c r="F217" s="27" t="s">
        <v>196</v>
      </c>
      <c r="G217" s="27" t="s">
        <v>196</v>
      </c>
      <c r="H217" s="27" t="s">
        <v>196</v>
      </c>
      <c r="I217" s="27" t="s">
        <v>196</v>
      </c>
      <c r="J217" s="27" t="s">
        <v>196</v>
      </c>
      <c r="K217" s="27" t="s">
        <v>196</v>
      </c>
      <c r="L217" s="27" t="s">
        <v>196</v>
      </c>
      <c r="M217" s="28">
        <v>230.78</v>
      </c>
      <c r="N217" s="28">
        <v>235.28</v>
      </c>
      <c r="O217" s="27">
        <v>240.24</v>
      </c>
      <c r="P217" s="27">
        <v>267.05</v>
      </c>
      <c r="Q217" s="27">
        <v>285.45</v>
      </c>
      <c r="R217" s="26">
        <v>74.319999999999993</v>
      </c>
      <c r="S217" s="27">
        <v>95.8</v>
      </c>
      <c r="T217" s="15">
        <f t="shared" si="8"/>
        <v>298.83999999999997</v>
      </c>
      <c r="U217" s="1">
        <f t="shared" si="9"/>
        <v>24.903333333333332</v>
      </c>
      <c r="V217" s="42">
        <f t="shared" si="10"/>
        <v>24</v>
      </c>
      <c r="W217" s="42">
        <f t="shared" si="11"/>
        <v>10.839999999999989</v>
      </c>
      <c r="X217" s="43">
        <v>1240</v>
      </c>
      <c r="Y217" s="43">
        <v>5540</v>
      </c>
    </row>
    <row r="218" spans="1:25" x14ac:dyDescent="0.25">
      <c r="A218" s="10" t="s">
        <v>463</v>
      </c>
      <c r="B218" s="7" t="s">
        <v>115</v>
      </c>
      <c r="C218" s="27">
        <v>17.39</v>
      </c>
      <c r="D218" s="27">
        <v>94.5</v>
      </c>
      <c r="E218" s="27">
        <v>219.36</v>
      </c>
      <c r="F218" s="27" t="s">
        <v>196</v>
      </c>
      <c r="G218" s="27" t="s">
        <v>196</v>
      </c>
      <c r="H218" s="27" t="s">
        <v>196</v>
      </c>
      <c r="I218" s="27" t="s">
        <v>196</v>
      </c>
      <c r="J218" s="27" t="s">
        <v>196</v>
      </c>
      <c r="K218" s="27" t="s">
        <v>196</v>
      </c>
      <c r="L218" s="27" t="s">
        <v>196</v>
      </c>
      <c r="M218" s="28">
        <v>255.08</v>
      </c>
      <c r="N218" s="28">
        <v>259.58</v>
      </c>
      <c r="O218" s="27">
        <v>262.58</v>
      </c>
      <c r="P218" s="27">
        <v>289.39</v>
      </c>
      <c r="Q218" s="27">
        <v>307.67</v>
      </c>
      <c r="R218" s="26">
        <v>74.319999999999993</v>
      </c>
      <c r="S218" s="27">
        <v>95.8</v>
      </c>
      <c r="T218" s="15">
        <f t="shared" si="8"/>
        <v>325.06</v>
      </c>
      <c r="U218" s="1">
        <f t="shared" si="9"/>
        <v>27.088333333333335</v>
      </c>
      <c r="V218" s="42">
        <f t="shared" si="10"/>
        <v>27</v>
      </c>
      <c r="W218" s="42">
        <f t="shared" si="11"/>
        <v>1.0600000000000165</v>
      </c>
      <c r="X218" s="43">
        <v>1300</v>
      </c>
      <c r="Y218" s="43">
        <v>6000</v>
      </c>
    </row>
    <row r="219" spans="1:25" x14ac:dyDescent="0.25">
      <c r="A219" s="10" t="s">
        <v>464</v>
      </c>
      <c r="B219" s="7" t="s">
        <v>116</v>
      </c>
      <c r="C219" s="27">
        <v>17.39</v>
      </c>
      <c r="D219" s="27">
        <v>106.5</v>
      </c>
      <c r="E219" s="27">
        <v>218.57</v>
      </c>
      <c r="F219" s="27" t="s">
        <v>196</v>
      </c>
      <c r="G219" s="27" t="s">
        <v>196</v>
      </c>
      <c r="H219" s="27" t="s">
        <v>196</v>
      </c>
      <c r="I219" s="27" t="s">
        <v>196</v>
      </c>
      <c r="J219" s="27" t="s">
        <v>196</v>
      </c>
      <c r="K219" s="27" t="s">
        <v>196</v>
      </c>
      <c r="L219" s="27" t="s">
        <v>196</v>
      </c>
      <c r="M219" s="28">
        <v>254.31</v>
      </c>
      <c r="N219" s="28">
        <v>258.81</v>
      </c>
      <c r="O219" s="27">
        <v>261.76</v>
      </c>
      <c r="P219" s="27">
        <v>288.57</v>
      </c>
      <c r="Q219" s="27">
        <v>306.86</v>
      </c>
      <c r="R219" s="26">
        <v>80.319999999999993</v>
      </c>
      <c r="S219" s="27">
        <v>101.8</v>
      </c>
      <c r="T219" s="15">
        <f t="shared" si="8"/>
        <v>324.25</v>
      </c>
      <c r="U219" s="1">
        <f t="shared" si="9"/>
        <v>27.020833333333332</v>
      </c>
      <c r="V219" s="42">
        <f t="shared" si="10"/>
        <v>27</v>
      </c>
      <c r="W219" s="42">
        <f t="shared" si="11"/>
        <v>0.24999999999998579</v>
      </c>
      <c r="X219" s="43">
        <v>1400</v>
      </c>
      <c r="Y219" s="43">
        <v>6600</v>
      </c>
    </row>
    <row r="220" spans="1:25" x14ac:dyDescent="0.25">
      <c r="A220" s="10" t="s">
        <v>465</v>
      </c>
      <c r="B220" s="6" t="s">
        <v>211</v>
      </c>
      <c r="C220" s="27">
        <v>13.72</v>
      </c>
      <c r="D220" s="27">
        <v>33.880000000000003</v>
      </c>
      <c r="E220" s="28">
        <v>106.36</v>
      </c>
      <c r="F220" s="27">
        <v>152.02000000000001</v>
      </c>
      <c r="G220" s="27">
        <v>216.68</v>
      </c>
      <c r="H220" s="27" t="s">
        <v>196</v>
      </c>
      <c r="I220" s="27" t="s">
        <v>196</v>
      </c>
      <c r="J220" s="27" t="s">
        <v>196</v>
      </c>
      <c r="K220" s="27" t="s">
        <v>196</v>
      </c>
      <c r="L220" s="27" t="s">
        <v>196</v>
      </c>
      <c r="M220" s="28">
        <v>243</v>
      </c>
      <c r="N220" s="28">
        <v>261.12</v>
      </c>
      <c r="O220" s="27">
        <v>262.10000000000002</v>
      </c>
      <c r="P220" s="27">
        <v>285.83</v>
      </c>
      <c r="Q220" s="27">
        <v>305.25</v>
      </c>
      <c r="R220" s="26">
        <v>78.06</v>
      </c>
      <c r="S220" s="27">
        <v>95.06</v>
      </c>
      <c r="T220" s="15">
        <f t="shared" si="8"/>
        <v>318.97000000000003</v>
      </c>
      <c r="U220" s="1">
        <f t="shared" si="9"/>
        <v>26.580833333333334</v>
      </c>
      <c r="V220" s="42">
        <f t="shared" si="10"/>
        <v>26</v>
      </c>
      <c r="W220" s="42">
        <f t="shared" si="11"/>
        <v>6.9700000000000131</v>
      </c>
      <c r="X220" s="43">
        <v>1300</v>
      </c>
      <c r="Y220" s="43">
        <v>5000</v>
      </c>
    </row>
    <row r="221" spans="1:25" x14ac:dyDescent="0.25">
      <c r="A221" s="10" t="s">
        <v>466</v>
      </c>
      <c r="B221" s="7" t="s">
        <v>209</v>
      </c>
      <c r="C221" s="27">
        <v>17.39</v>
      </c>
      <c r="D221" s="27">
        <v>94.5</v>
      </c>
      <c r="E221" s="28">
        <v>194.77</v>
      </c>
      <c r="F221" s="27" t="s">
        <v>196</v>
      </c>
      <c r="G221" s="27" t="s">
        <v>196</v>
      </c>
      <c r="H221" s="27" t="s">
        <v>196</v>
      </c>
      <c r="I221" s="27" t="s">
        <v>196</v>
      </c>
      <c r="J221" s="27" t="s">
        <v>196</v>
      </c>
      <c r="K221" s="27" t="s">
        <v>196</v>
      </c>
      <c r="L221" s="27" t="s">
        <v>196</v>
      </c>
      <c r="M221" s="28">
        <v>230.51</v>
      </c>
      <c r="N221" s="28">
        <v>235.01</v>
      </c>
      <c r="O221" s="27">
        <v>237.96</v>
      </c>
      <c r="P221" s="27">
        <v>263.45999999999998</v>
      </c>
      <c r="Q221" s="27">
        <v>283.05</v>
      </c>
      <c r="R221" s="26">
        <v>82.15</v>
      </c>
      <c r="S221" s="27">
        <v>99.15</v>
      </c>
      <c r="T221" s="15">
        <f t="shared" si="8"/>
        <v>300.44</v>
      </c>
      <c r="U221" s="1">
        <f t="shared" si="9"/>
        <v>25.036666666666665</v>
      </c>
      <c r="V221" s="42">
        <f t="shared" si="10"/>
        <v>25</v>
      </c>
      <c r="W221" s="42">
        <f t="shared" si="11"/>
        <v>0.43999999999998352</v>
      </c>
      <c r="X221" s="43">
        <v>1260</v>
      </c>
      <c r="Y221" s="43">
        <v>4750</v>
      </c>
    </row>
    <row r="222" spans="1:25" x14ac:dyDescent="0.25">
      <c r="A222" s="10" t="s">
        <v>467</v>
      </c>
      <c r="B222" s="6" t="s">
        <v>242</v>
      </c>
      <c r="C222" s="27">
        <v>11.63</v>
      </c>
      <c r="D222" s="27">
        <v>76</v>
      </c>
      <c r="E222" s="27" t="s">
        <v>196</v>
      </c>
      <c r="F222" s="27" t="s">
        <v>196</v>
      </c>
      <c r="G222" s="27" t="s">
        <v>196</v>
      </c>
      <c r="H222" s="27" t="s">
        <v>196</v>
      </c>
      <c r="I222" s="27" t="s">
        <v>196</v>
      </c>
      <c r="J222" s="27" t="s">
        <v>196</v>
      </c>
      <c r="K222" s="27" t="s">
        <v>196</v>
      </c>
      <c r="L222" s="27" t="s">
        <v>196</v>
      </c>
      <c r="M222" s="28">
        <v>157</v>
      </c>
      <c r="N222" s="28">
        <v>170.65</v>
      </c>
      <c r="O222" s="27">
        <v>176.36</v>
      </c>
      <c r="P222" s="27">
        <v>206.92</v>
      </c>
      <c r="Q222" s="27">
        <v>217.36</v>
      </c>
      <c r="R222" s="26">
        <v>65.03</v>
      </c>
      <c r="S222" s="27">
        <v>79.790000000000006</v>
      </c>
      <c r="T222" s="15">
        <f t="shared" si="8"/>
        <v>228.99</v>
      </c>
      <c r="U222" s="1">
        <f t="shared" si="9"/>
        <v>19.0825</v>
      </c>
      <c r="V222" s="42">
        <f t="shared" si="10"/>
        <v>19</v>
      </c>
      <c r="W222" s="42">
        <f t="shared" si="11"/>
        <v>0.98999999999999488</v>
      </c>
      <c r="X222" s="43">
        <v>610</v>
      </c>
      <c r="Y222" s="43">
        <v>2090</v>
      </c>
    </row>
    <row r="223" spans="1:25" x14ac:dyDescent="0.25">
      <c r="A223" s="10" t="s">
        <v>468</v>
      </c>
      <c r="B223" s="6" t="s">
        <v>243</v>
      </c>
      <c r="C223" s="27">
        <v>7.63</v>
      </c>
      <c r="D223" s="27">
        <v>76</v>
      </c>
      <c r="E223" s="27" t="s">
        <v>196</v>
      </c>
      <c r="F223" s="27" t="s">
        <v>196</v>
      </c>
      <c r="G223" s="27" t="s">
        <v>196</v>
      </c>
      <c r="H223" s="27" t="s">
        <v>196</v>
      </c>
      <c r="I223" s="27" t="s">
        <v>196</v>
      </c>
      <c r="J223" s="27" t="s">
        <v>196</v>
      </c>
      <c r="K223" s="27" t="s">
        <v>196</v>
      </c>
      <c r="L223" s="27" t="s">
        <v>196</v>
      </c>
      <c r="M223" s="28">
        <v>157</v>
      </c>
      <c r="N223" s="28">
        <v>170.65</v>
      </c>
      <c r="O223" s="27">
        <v>193.35</v>
      </c>
      <c r="P223" s="27">
        <v>225.83</v>
      </c>
      <c r="Q223" s="27">
        <v>236.27</v>
      </c>
      <c r="R223" s="5">
        <v>62.21</v>
      </c>
      <c r="S223" s="27">
        <v>79.45</v>
      </c>
      <c r="T223" s="15">
        <f t="shared" ref="T223:T266" si="24">SUM(C223+Q223)</f>
        <v>243.9</v>
      </c>
      <c r="U223" s="1">
        <f t="shared" ref="U223:U266" si="25">SUM(T223/12)</f>
        <v>20.324999999999999</v>
      </c>
      <c r="V223" s="42">
        <f t="shared" ref="V223:V269" si="26">ROUNDDOWN(U223,0)</f>
        <v>20</v>
      </c>
      <c r="W223" s="42">
        <f t="shared" ref="W223:W269" si="27">SUM(U223-V223)*12</f>
        <v>3.8999999999999915</v>
      </c>
      <c r="X223" s="43">
        <v>455</v>
      </c>
      <c r="Y223" s="43">
        <v>2200</v>
      </c>
    </row>
    <row r="224" spans="1:25" x14ac:dyDescent="0.25">
      <c r="A224" s="10" t="s">
        <v>469</v>
      </c>
      <c r="B224" s="7" t="s">
        <v>258</v>
      </c>
      <c r="C224" s="27">
        <v>6.28</v>
      </c>
      <c r="D224" s="27">
        <v>75</v>
      </c>
      <c r="E224" s="27" t="s">
        <v>196</v>
      </c>
      <c r="F224" s="27" t="s">
        <v>196</v>
      </c>
      <c r="G224" s="27" t="s">
        <v>196</v>
      </c>
      <c r="H224" s="27" t="s">
        <v>196</v>
      </c>
      <c r="I224" s="27" t="s">
        <v>196</v>
      </c>
      <c r="J224" s="27" t="s">
        <v>196</v>
      </c>
      <c r="K224" s="27" t="s">
        <v>196</v>
      </c>
      <c r="L224" s="27" t="s">
        <v>196</v>
      </c>
      <c r="M224" s="28">
        <v>162.29</v>
      </c>
      <c r="N224" s="28">
        <v>175.94</v>
      </c>
      <c r="O224" s="27">
        <v>198.39</v>
      </c>
      <c r="P224" s="27">
        <v>230.21</v>
      </c>
      <c r="Q224" s="27">
        <v>240.64</v>
      </c>
      <c r="R224" s="26">
        <v>73.959999999999994</v>
      </c>
      <c r="S224" s="27">
        <v>91.2</v>
      </c>
      <c r="T224" s="15">
        <f t="shared" si="24"/>
        <v>246.92</v>
      </c>
      <c r="U224" s="1">
        <f t="shared" si="25"/>
        <v>20.576666666666664</v>
      </c>
      <c r="V224" s="42">
        <f t="shared" si="26"/>
        <v>20</v>
      </c>
      <c r="W224" s="42">
        <f t="shared" si="27"/>
        <v>6.9199999999999733</v>
      </c>
      <c r="X224" s="43">
        <v>610</v>
      </c>
      <c r="Y224" s="43">
        <v>2960</v>
      </c>
    </row>
    <row r="225" spans="1:25" x14ac:dyDescent="0.25">
      <c r="A225" s="10" t="s">
        <v>470</v>
      </c>
      <c r="B225" s="7" t="s">
        <v>257</v>
      </c>
      <c r="C225" s="27">
        <v>6.28</v>
      </c>
      <c r="D225" s="27">
        <v>87</v>
      </c>
      <c r="E225" s="27" t="s">
        <v>196</v>
      </c>
      <c r="F225" s="27" t="s">
        <v>196</v>
      </c>
      <c r="G225" s="27" t="s">
        <v>196</v>
      </c>
      <c r="H225" s="27" t="s">
        <v>196</v>
      </c>
      <c r="I225" s="27" t="s">
        <v>196</v>
      </c>
      <c r="J225" s="27" t="s">
        <v>196</v>
      </c>
      <c r="K225" s="27" t="s">
        <v>196</v>
      </c>
      <c r="L225" s="27" t="s">
        <v>196</v>
      </c>
      <c r="M225" s="28">
        <v>174.29</v>
      </c>
      <c r="N225" s="28">
        <v>187.94</v>
      </c>
      <c r="O225" s="27">
        <v>210.39</v>
      </c>
      <c r="P225" s="27">
        <v>242.21</v>
      </c>
      <c r="Q225" s="27">
        <v>252.64</v>
      </c>
      <c r="R225" s="26">
        <v>73.959999999999994</v>
      </c>
      <c r="S225" s="27">
        <v>91.2</v>
      </c>
      <c r="T225" s="15">
        <f t="shared" si="24"/>
        <v>258.91999999999996</v>
      </c>
      <c r="U225" s="1">
        <f t="shared" si="25"/>
        <v>21.576666666666664</v>
      </c>
      <c r="V225" s="42">
        <f t="shared" si="26"/>
        <v>21</v>
      </c>
      <c r="W225" s="42">
        <f t="shared" si="27"/>
        <v>6.9199999999999733</v>
      </c>
      <c r="X225" s="43">
        <v>610</v>
      </c>
      <c r="Y225" s="43">
        <v>2960</v>
      </c>
    </row>
    <row r="226" spans="1:25" x14ac:dyDescent="0.25">
      <c r="A226" s="10" t="s">
        <v>471</v>
      </c>
      <c r="B226" s="6" t="s">
        <v>244</v>
      </c>
      <c r="C226" s="27">
        <v>5.75</v>
      </c>
      <c r="D226" s="27">
        <v>70</v>
      </c>
      <c r="E226" s="27" t="s">
        <v>196</v>
      </c>
      <c r="F226" s="27" t="s">
        <v>196</v>
      </c>
      <c r="G226" s="27" t="s">
        <v>196</v>
      </c>
      <c r="H226" s="27" t="s">
        <v>196</v>
      </c>
      <c r="I226" s="27" t="s">
        <v>196</v>
      </c>
      <c r="J226" s="27" t="s">
        <v>196</v>
      </c>
      <c r="K226" s="27" t="s">
        <v>196</v>
      </c>
      <c r="L226" s="27" t="s">
        <v>196</v>
      </c>
      <c r="M226" s="28">
        <v>144.38</v>
      </c>
      <c r="N226" s="28">
        <v>158.03</v>
      </c>
      <c r="O226" s="27">
        <v>180.73</v>
      </c>
      <c r="P226" s="27">
        <v>213.22</v>
      </c>
      <c r="Q226" s="27">
        <v>223.65</v>
      </c>
      <c r="R226" s="26">
        <v>72.59</v>
      </c>
      <c r="S226" s="27">
        <v>89.82</v>
      </c>
      <c r="T226" s="15">
        <f t="shared" si="24"/>
        <v>229.4</v>
      </c>
      <c r="U226" s="1">
        <f t="shared" si="25"/>
        <v>19.116666666666667</v>
      </c>
      <c r="V226" s="42">
        <f t="shared" si="26"/>
        <v>19</v>
      </c>
      <c r="W226" s="42">
        <f t="shared" si="27"/>
        <v>1.4000000000000057</v>
      </c>
      <c r="X226" s="43">
        <v>550</v>
      </c>
      <c r="Y226" s="43">
        <v>2200</v>
      </c>
    </row>
    <row r="227" spans="1:25" x14ac:dyDescent="0.25">
      <c r="A227" s="10" t="s">
        <v>472</v>
      </c>
      <c r="B227" s="6" t="s">
        <v>245</v>
      </c>
      <c r="C227" s="27">
        <v>11.63</v>
      </c>
      <c r="D227" s="27">
        <v>76</v>
      </c>
      <c r="E227" s="27" t="s">
        <v>196</v>
      </c>
      <c r="F227" s="27" t="s">
        <v>196</v>
      </c>
      <c r="G227" s="27" t="s">
        <v>196</v>
      </c>
      <c r="H227" s="27" t="s">
        <v>196</v>
      </c>
      <c r="I227" s="27" t="s">
        <v>196</v>
      </c>
      <c r="J227" s="27" t="s">
        <v>196</v>
      </c>
      <c r="K227" s="27" t="s">
        <v>196</v>
      </c>
      <c r="L227" s="27" t="s">
        <v>196</v>
      </c>
      <c r="M227" s="28">
        <v>151.75</v>
      </c>
      <c r="N227" s="28">
        <v>170.03</v>
      </c>
      <c r="O227" s="27">
        <v>203.73</v>
      </c>
      <c r="P227" s="27">
        <v>236.22</v>
      </c>
      <c r="Q227" s="27">
        <v>246.65</v>
      </c>
      <c r="R227" s="26">
        <v>72.59</v>
      </c>
      <c r="S227" s="27">
        <v>89.82</v>
      </c>
      <c r="T227" s="15">
        <f t="shared" si="24"/>
        <v>258.28000000000003</v>
      </c>
      <c r="U227" s="1">
        <f t="shared" si="25"/>
        <v>21.523333333333337</v>
      </c>
      <c r="V227" s="42">
        <f t="shared" si="26"/>
        <v>21</v>
      </c>
      <c r="W227" s="42">
        <f t="shared" si="27"/>
        <v>6.2800000000000438</v>
      </c>
      <c r="X227" s="43">
        <v>535</v>
      </c>
      <c r="Y227" s="43">
        <v>2720</v>
      </c>
    </row>
    <row r="228" spans="1:25" x14ac:dyDescent="0.25">
      <c r="A228" s="10" t="s">
        <v>473</v>
      </c>
      <c r="B228" s="6" t="s">
        <v>246</v>
      </c>
      <c r="C228" s="27">
        <v>13.39</v>
      </c>
      <c r="D228" s="27">
        <v>94</v>
      </c>
      <c r="E228" s="28">
        <v>179.06</v>
      </c>
      <c r="F228" s="27" t="s">
        <v>196</v>
      </c>
      <c r="G228" s="27" t="s">
        <v>196</v>
      </c>
      <c r="H228" s="27" t="s">
        <v>196</v>
      </c>
      <c r="I228" s="27" t="s">
        <v>196</v>
      </c>
      <c r="J228" s="27" t="s">
        <v>196</v>
      </c>
      <c r="K228" s="27" t="s">
        <v>196</v>
      </c>
      <c r="L228" s="27" t="s">
        <v>196</v>
      </c>
      <c r="M228" s="28">
        <v>206.74</v>
      </c>
      <c r="N228" s="28">
        <v>211.24</v>
      </c>
      <c r="O228" s="27">
        <v>227.03</v>
      </c>
      <c r="P228" s="27">
        <v>253.94</v>
      </c>
      <c r="Q228" s="27">
        <v>273.37</v>
      </c>
      <c r="R228" s="26">
        <v>74.3</v>
      </c>
      <c r="S228" s="27">
        <v>95.77</v>
      </c>
      <c r="T228" s="15">
        <f t="shared" si="24"/>
        <v>286.76</v>
      </c>
      <c r="U228" s="1">
        <f t="shared" si="25"/>
        <v>23.896666666666665</v>
      </c>
      <c r="V228" s="42">
        <f t="shared" si="26"/>
        <v>23</v>
      </c>
      <c r="W228" s="42">
        <f t="shared" si="27"/>
        <v>10.759999999999977</v>
      </c>
      <c r="X228" s="43">
        <v>640</v>
      </c>
      <c r="Y228" s="43">
        <v>3740</v>
      </c>
    </row>
    <row r="229" spans="1:25" x14ac:dyDescent="0.25">
      <c r="A229" s="10" t="s">
        <v>474</v>
      </c>
      <c r="B229" s="6" t="s">
        <v>212</v>
      </c>
      <c r="C229" s="27">
        <v>10.050000000000001</v>
      </c>
      <c r="D229" s="35">
        <v>44</v>
      </c>
      <c r="E229" s="28">
        <v>113.72</v>
      </c>
      <c r="F229" s="27">
        <v>159.72999999999999</v>
      </c>
      <c r="G229" s="27">
        <v>226.61</v>
      </c>
      <c r="H229" s="27" t="s">
        <v>196</v>
      </c>
      <c r="I229" s="27" t="s">
        <v>196</v>
      </c>
      <c r="J229" s="27" t="s">
        <v>196</v>
      </c>
      <c r="K229" s="27" t="s">
        <v>196</v>
      </c>
      <c r="L229" s="27" t="s">
        <v>196</v>
      </c>
      <c r="M229" s="28">
        <v>294.08999999999997</v>
      </c>
      <c r="N229" s="28">
        <v>313.12</v>
      </c>
      <c r="O229" s="27" t="s">
        <v>196</v>
      </c>
      <c r="P229" s="27">
        <v>322.16000000000003</v>
      </c>
      <c r="Q229" s="27">
        <v>340.43</v>
      </c>
      <c r="R229" s="26">
        <v>80.150000000000006</v>
      </c>
      <c r="S229" s="27">
        <v>98.91</v>
      </c>
      <c r="T229" s="15">
        <f t="shared" si="24"/>
        <v>350.48</v>
      </c>
      <c r="U229" s="1">
        <f t="shared" si="25"/>
        <v>29.206666666666667</v>
      </c>
      <c r="V229" s="42">
        <f t="shared" si="26"/>
        <v>29</v>
      </c>
      <c r="W229" s="42">
        <f t="shared" si="27"/>
        <v>2.480000000000004</v>
      </c>
      <c r="X229" s="43">
        <v>1750</v>
      </c>
      <c r="Y229" s="43">
        <v>10160</v>
      </c>
    </row>
    <row r="230" spans="1:25" x14ac:dyDescent="0.25">
      <c r="A230" s="10" t="s">
        <v>475</v>
      </c>
      <c r="B230" s="6" t="s">
        <v>213</v>
      </c>
      <c r="C230" s="27">
        <v>11.48</v>
      </c>
      <c r="D230" s="27">
        <v>36</v>
      </c>
      <c r="E230" s="28">
        <v>104.13</v>
      </c>
      <c r="F230" s="27">
        <v>153.72999999999999</v>
      </c>
      <c r="G230" s="27">
        <v>220.61</v>
      </c>
      <c r="H230" s="27" t="s">
        <v>196</v>
      </c>
      <c r="I230" s="27" t="s">
        <v>196</v>
      </c>
      <c r="J230" s="27" t="s">
        <v>196</v>
      </c>
      <c r="K230" s="27" t="s">
        <v>196</v>
      </c>
      <c r="L230" s="27" t="s">
        <v>196</v>
      </c>
      <c r="M230" s="28">
        <v>288.08999999999997</v>
      </c>
      <c r="N230" s="28">
        <v>307.12</v>
      </c>
      <c r="O230" s="27" t="s">
        <v>196</v>
      </c>
      <c r="P230" s="27">
        <v>316.16000000000003</v>
      </c>
      <c r="Q230" s="27">
        <v>334.43</v>
      </c>
      <c r="R230" s="26">
        <v>80.150000000000006</v>
      </c>
      <c r="S230" s="27">
        <v>98.91</v>
      </c>
      <c r="T230" s="15">
        <f t="shared" si="24"/>
        <v>345.91</v>
      </c>
      <c r="U230" s="1">
        <f t="shared" si="25"/>
        <v>28.825833333333335</v>
      </c>
      <c r="V230" s="42">
        <f t="shared" si="26"/>
        <v>28</v>
      </c>
      <c r="W230" s="42">
        <f t="shared" si="27"/>
        <v>9.910000000000025</v>
      </c>
      <c r="X230" s="43">
        <v>1842</v>
      </c>
      <c r="Y230" s="43">
        <v>11000</v>
      </c>
    </row>
    <row r="231" spans="1:25" x14ac:dyDescent="0.25">
      <c r="A231" s="10" t="s">
        <v>476</v>
      </c>
      <c r="B231" s="6" t="s">
        <v>214</v>
      </c>
      <c r="C231" s="27">
        <v>10.15</v>
      </c>
      <c r="D231" s="27">
        <v>62.28</v>
      </c>
      <c r="E231" s="28">
        <v>135.63</v>
      </c>
      <c r="F231" s="27">
        <v>189.4</v>
      </c>
      <c r="G231" s="27">
        <v>247.36</v>
      </c>
      <c r="H231" s="27" t="s">
        <v>196</v>
      </c>
      <c r="I231" s="27" t="s">
        <v>196</v>
      </c>
      <c r="J231" s="27" t="s">
        <v>196</v>
      </c>
      <c r="K231" s="27" t="s">
        <v>196</v>
      </c>
      <c r="L231" s="27" t="s">
        <v>196</v>
      </c>
      <c r="M231" s="28">
        <v>314.83999999999997</v>
      </c>
      <c r="N231" s="28">
        <v>333.87</v>
      </c>
      <c r="O231" s="27" t="s">
        <v>196</v>
      </c>
      <c r="P231" s="27">
        <v>342.91</v>
      </c>
      <c r="Q231" s="27">
        <v>361.18</v>
      </c>
      <c r="R231" s="26">
        <v>80.150000000000006</v>
      </c>
      <c r="S231" s="27">
        <v>98.91</v>
      </c>
      <c r="T231" s="15">
        <f t="shared" si="24"/>
        <v>371.33</v>
      </c>
      <c r="U231" s="1">
        <f t="shared" si="25"/>
        <v>30.944166666666664</v>
      </c>
      <c r="V231" s="42">
        <f t="shared" si="26"/>
        <v>30</v>
      </c>
      <c r="W231" s="42">
        <f t="shared" si="27"/>
        <v>11.32999999999997</v>
      </c>
      <c r="X231" s="43">
        <v>1804</v>
      </c>
      <c r="Y231" s="43">
        <v>11000</v>
      </c>
    </row>
    <row r="232" spans="1:25" x14ac:dyDescent="0.25">
      <c r="A232" s="10" t="s">
        <v>477</v>
      </c>
      <c r="B232" s="6" t="s">
        <v>215</v>
      </c>
      <c r="C232" s="27">
        <v>11.64</v>
      </c>
      <c r="D232" s="27">
        <v>45.97</v>
      </c>
      <c r="E232" s="28">
        <v>94.97</v>
      </c>
      <c r="F232" s="27">
        <v>157.63999999999999</v>
      </c>
      <c r="G232" s="27">
        <v>211.4</v>
      </c>
      <c r="H232" s="27">
        <v>269.36</v>
      </c>
      <c r="I232" s="27" t="s">
        <v>196</v>
      </c>
      <c r="J232" s="27" t="s">
        <v>196</v>
      </c>
      <c r="K232" s="27" t="s">
        <v>196</v>
      </c>
      <c r="L232" s="27" t="s">
        <v>196</v>
      </c>
      <c r="M232" s="28">
        <v>336.83</v>
      </c>
      <c r="N232" s="28">
        <v>355.87</v>
      </c>
      <c r="O232" s="27" t="s">
        <v>196</v>
      </c>
      <c r="P232" s="27">
        <v>364.91</v>
      </c>
      <c r="Q232" s="27">
        <v>383.18</v>
      </c>
      <c r="R232" s="26">
        <v>80.150000000000006</v>
      </c>
      <c r="S232" s="27">
        <v>98.91</v>
      </c>
      <c r="T232" s="15">
        <f t="shared" si="24"/>
        <v>394.82</v>
      </c>
      <c r="U232" s="1">
        <f t="shared" si="25"/>
        <v>32.901666666666664</v>
      </c>
      <c r="V232" s="42">
        <f t="shared" si="26"/>
        <v>32</v>
      </c>
      <c r="W232" s="42">
        <f t="shared" si="27"/>
        <v>10.819999999999965</v>
      </c>
      <c r="X232" s="43">
        <v>1868</v>
      </c>
      <c r="Y232" s="43">
        <v>11000</v>
      </c>
    </row>
    <row r="233" spans="1:25" s="4" customFormat="1" x14ac:dyDescent="0.25">
      <c r="A233" s="10" t="s">
        <v>478</v>
      </c>
      <c r="B233" s="6" t="s">
        <v>201</v>
      </c>
      <c r="C233" s="28">
        <v>5.98</v>
      </c>
      <c r="D233" s="28">
        <v>91</v>
      </c>
      <c r="E233" s="28">
        <v>176.21</v>
      </c>
      <c r="F233" s="27" t="s">
        <v>196</v>
      </c>
      <c r="G233" s="27" t="s">
        <v>196</v>
      </c>
      <c r="H233" s="27" t="s">
        <v>196</v>
      </c>
      <c r="I233" s="27" t="s">
        <v>196</v>
      </c>
      <c r="J233" s="27" t="s">
        <v>196</v>
      </c>
      <c r="K233" s="27" t="s">
        <v>196</v>
      </c>
      <c r="L233" s="27" t="s">
        <v>196</v>
      </c>
      <c r="M233" s="28">
        <v>200.13</v>
      </c>
      <c r="N233" s="28">
        <v>205.85</v>
      </c>
      <c r="O233" s="28">
        <v>225.49</v>
      </c>
      <c r="P233" s="28">
        <v>251.16</v>
      </c>
      <c r="Q233" s="28">
        <v>270.58</v>
      </c>
      <c r="R233" s="29">
        <v>80.260000000000005</v>
      </c>
      <c r="S233" s="28">
        <v>101.73</v>
      </c>
      <c r="T233" s="15">
        <f t="shared" si="24"/>
        <v>276.56</v>
      </c>
      <c r="U233" s="1">
        <f t="shared" si="25"/>
        <v>23.046666666666667</v>
      </c>
      <c r="V233" s="42">
        <f t="shared" si="26"/>
        <v>23</v>
      </c>
      <c r="W233" s="42">
        <f t="shared" si="27"/>
        <v>0.56000000000000227</v>
      </c>
      <c r="X233" s="43">
        <v>1000</v>
      </c>
      <c r="Y233" s="43">
        <v>5200</v>
      </c>
    </row>
    <row r="234" spans="1:25" s="4" customFormat="1" x14ac:dyDescent="0.25">
      <c r="A234" s="10" t="s">
        <v>479</v>
      </c>
      <c r="B234" s="6" t="s">
        <v>202</v>
      </c>
      <c r="C234" s="28">
        <v>5.98</v>
      </c>
      <c r="D234" s="28">
        <v>91</v>
      </c>
      <c r="E234" s="28">
        <v>176.21</v>
      </c>
      <c r="F234" s="27" t="s">
        <v>196</v>
      </c>
      <c r="G234" s="27" t="s">
        <v>196</v>
      </c>
      <c r="H234" s="27" t="s">
        <v>196</v>
      </c>
      <c r="I234" s="27" t="s">
        <v>196</v>
      </c>
      <c r="J234" s="27" t="s">
        <v>196</v>
      </c>
      <c r="K234" s="27" t="s">
        <v>196</v>
      </c>
      <c r="L234" s="27" t="s">
        <v>196</v>
      </c>
      <c r="M234" s="28">
        <v>200.13</v>
      </c>
      <c r="N234" s="28">
        <v>205.85</v>
      </c>
      <c r="O234" s="28">
        <v>225.49</v>
      </c>
      <c r="P234" s="28">
        <v>251.16</v>
      </c>
      <c r="Q234" s="28">
        <v>270.58</v>
      </c>
      <c r="R234" s="29">
        <v>80.38</v>
      </c>
      <c r="S234" s="28">
        <v>101.86</v>
      </c>
      <c r="T234" s="15">
        <f t="shared" si="24"/>
        <v>276.56</v>
      </c>
      <c r="U234" s="1">
        <f t="shared" si="25"/>
        <v>23.046666666666667</v>
      </c>
      <c r="V234" s="42">
        <f t="shared" si="26"/>
        <v>23</v>
      </c>
      <c r="W234" s="42">
        <f t="shared" si="27"/>
        <v>0.56000000000000227</v>
      </c>
      <c r="X234" s="43">
        <v>1000</v>
      </c>
      <c r="Y234" s="43">
        <v>5200</v>
      </c>
    </row>
    <row r="235" spans="1:25" s="4" customFormat="1" x14ac:dyDescent="0.25">
      <c r="A235" s="10" t="s">
        <v>480</v>
      </c>
      <c r="B235" s="6" t="s">
        <v>253</v>
      </c>
      <c r="C235" s="28">
        <v>8.06</v>
      </c>
      <c r="D235" s="28">
        <v>90.38</v>
      </c>
      <c r="E235" s="28">
        <v>156.72</v>
      </c>
      <c r="F235" s="28" t="s">
        <v>196</v>
      </c>
      <c r="G235" s="28" t="s">
        <v>196</v>
      </c>
      <c r="H235" s="28" t="s">
        <v>196</v>
      </c>
      <c r="I235" s="28" t="s">
        <v>196</v>
      </c>
      <c r="J235" s="27" t="s">
        <v>196</v>
      </c>
      <c r="K235" s="27" t="s">
        <v>196</v>
      </c>
      <c r="L235" s="27" t="s">
        <v>196</v>
      </c>
      <c r="M235" s="28">
        <v>212.23</v>
      </c>
      <c r="N235" s="28">
        <v>218.84</v>
      </c>
      <c r="O235" s="28">
        <v>219.67</v>
      </c>
      <c r="P235" s="28">
        <v>246.49</v>
      </c>
      <c r="Q235" s="28">
        <v>264.76</v>
      </c>
      <c r="R235" s="29">
        <v>76.63</v>
      </c>
      <c r="S235" s="28">
        <v>95.52</v>
      </c>
      <c r="T235" s="17">
        <f t="shared" si="24"/>
        <v>272.82</v>
      </c>
      <c r="U235" s="3">
        <f t="shared" si="25"/>
        <v>22.734999999999999</v>
      </c>
      <c r="V235" s="44">
        <f t="shared" si="26"/>
        <v>22</v>
      </c>
      <c r="W235" s="44">
        <f t="shared" si="27"/>
        <v>8.8199999999999932</v>
      </c>
      <c r="X235" s="43">
        <v>1400</v>
      </c>
      <c r="Y235" s="43">
        <v>6100</v>
      </c>
    </row>
    <row r="236" spans="1:25" x14ac:dyDescent="0.25">
      <c r="A236" s="10" t="s">
        <v>268</v>
      </c>
      <c r="B236" s="6" t="s">
        <v>254</v>
      </c>
      <c r="C236" s="27">
        <v>9.57</v>
      </c>
      <c r="D236" s="27">
        <v>122.38</v>
      </c>
      <c r="E236" s="28">
        <v>158.16</v>
      </c>
      <c r="F236" s="27">
        <v>182.59</v>
      </c>
      <c r="G236" s="27" t="s">
        <v>196</v>
      </c>
      <c r="H236" s="27" t="s">
        <v>196</v>
      </c>
      <c r="I236" s="27" t="s">
        <v>196</v>
      </c>
      <c r="J236" s="27" t="s">
        <v>196</v>
      </c>
      <c r="K236" s="27" t="s">
        <v>196</v>
      </c>
      <c r="L236" s="27" t="s">
        <v>196</v>
      </c>
      <c r="M236" s="28">
        <v>249.21</v>
      </c>
      <c r="N236" s="28">
        <v>267.19</v>
      </c>
      <c r="O236" s="27">
        <v>268.17</v>
      </c>
      <c r="P236" s="27">
        <v>287.14999999999998</v>
      </c>
      <c r="Q236" s="27">
        <v>312.51</v>
      </c>
      <c r="R236" s="26">
        <v>76.59</v>
      </c>
      <c r="S236" s="27">
        <v>95.41</v>
      </c>
      <c r="T236" s="15">
        <f t="shared" si="24"/>
        <v>322.08</v>
      </c>
      <c r="U236" s="1">
        <f t="shared" si="25"/>
        <v>26.84</v>
      </c>
      <c r="V236" s="42">
        <f t="shared" si="26"/>
        <v>26</v>
      </c>
      <c r="W236" s="42">
        <f t="shared" si="27"/>
        <v>10.079999999999998</v>
      </c>
      <c r="X236" s="43">
        <v>1700</v>
      </c>
      <c r="Y236" s="43">
        <v>10200</v>
      </c>
    </row>
    <row r="237" spans="1:25" x14ac:dyDescent="0.25">
      <c r="A237" s="10" t="s">
        <v>481</v>
      </c>
      <c r="B237" s="6" t="s">
        <v>206</v>
      </c>
      <c r="C237" s="27">
        <v>7.91</v>
      </c>
      <c r="D237" s="27">
        <v>64.75</v>
      </c>
      <c r="E237" s="28">
        <v>120.38</v>
      </c>
      <c r="F237" s="28">
        <v>168.21</v>
      </c>
      <c r="G237" s="27">
        <v>218.34</v>
      </c>
      <c r="H237" s="27" t="s">
        <v>196</v>
      </c>
      <c r="I237" s="27" t="s">
        <v>196</v>
      </c>
      <c r="J237" s="27" t="s">
        <v>196</v>
      </c>
      <c r="K237" s="27" t="s">
        <v>196</v>
      </c>
      <c r="L237" s="27" t="s">
        <v>196</v>
      </c>
      <c r="M237" s="28">
        <v>273.85000000000002</v>
      </c>
      <c r="N237" s="28">
        <v>293.02999999999997</v>
      </c>
      <c r="O237" s="27">
        <v>294.01</v>
      </c>
      <c r="P237" s="27">
        <v>306.49</v>
      </c>
      <c r="Q237" s="27">
        <v>331.85</v>
      </c>
      <c r="R237" s="26">
        <v>77.56</v>
      </c>
      <c r="S237" s="27">
        <v>96.14</v>
      </c>
      <c r="T237" s="15">
        <f t="shared" si="24"/>
        <v>339.76000000000005</v>
      </c>
      <c r="U237" s="1">
        <f t="shared" si="25"/>
        <v>28.313333333333336</v>
      </c>
      <c r="V237" s="42">
        <f t="shared" si="26"/>
        <v>28</v>
      </c>
      <c r="W237" s="42">
        <f t="shared" si="27"/>
        <v>3.7600000000000335</v>
      </c>
      <c r="X237" s="43">
        <v>1500</v>
      </c>
      <c r="Y237" s="43">
        <v>9400</v>
      </c>
    </row>
    <row r="238" spans="1:25" x14ac:dyDescent="0.25">
      <c r="A238" s="10" t="s">
        <v>482</v>
      </c>
      <c r="B238" s="6" t="s">
        <v>231</v>
      </c>
      <c r="C238" s="27">
        <v>9.59</v>
      </c>
      <c r="D238" s="27">
        <v>69.31</v>
      </c>
      <c r="E238" s="28">
        <v>126.66</v>
      </c>
      <c r="F238" s="27">
        <v>169.34</v>
      </c>
      <c r="G238" s="27">
        <v>227.5</v>
      </c>
      <c r="H238" s="27" t="s">
        <v>196</v>
      </c>
      <c r="I238" s="27" t="s">
        <v>196</v>
      </c>
      <c r="J238" s="27" t="s">
        <v>196</v>
      </c>
      <c r="K238" s="27" t="s">
        <v>196</v>
      </c>
      <c r="L238" s="27" t="s">
        <v>196</v>
      </c>
      <c r="M238" s="28">
        <v>292.83</v>
      </c>
      <c r="N238" s="28">
        <v>314.01</v>
      </c>
      <c r="O238" s="27" t="s">
        <v>196</v>
      </c>
      <c r="P238" s="27">
        <v>342.05</v>
      </c>
      <c r="Q238" s="27">
        <v>360.45</v>
      </c>
      <c r="R238" s="26">
        <v>76.59</v>
      </c>
      <c r="S238" s="27">
        <v>95.59</v>
      </c>
      <c r="T238" s="15">
        <f t="shared" si="24"/>
        <v>370.03999999999996</v>
      </c>
      <c r="U238" s="1">
        <f t="shared" si="25"/>
        <v>30.836666666666662</v>
      </c>
      <c r="V238" s="42">
        <f t="shared" si="26"/>
        <v>30</v>
      </c>
      <c r="W238" s="42">
        <f t="shared" si="27"/>
        <v>10.039999999999949</v>
      </c>
      <c r="X238" s="43">
        <v>1900</v>
      </c>
      <c r="Y238" s="43">
        <v>10490</v>
      </c>
    </row>
    <row r="239" spans="1:25" x14ac:dyDescent="0.25">
      <c r="A239" s="10" t="s">
        <v>483</v>
      </c>
      <c r="B239" s="6" t="s">
        <v>229</v>
      </c>
      <c r="C239" s="27">
        <v>6.76</v>
      </c>
      <c r="D239" s="27">
        <v>98.72</v>
      </c>
      <c r="E239" s="28">
        <v>210.4</v>
      </c>
      <c r="F239" s="27" t="s">
        <v>196</v>
      </c>
      <c r="G239" s="27" t="s">
        <v>196</v>
      </c>
      <c r="H239" s="27" t="s">
        <v>196</v>
      </c>
      <c r="I239" s="27" t="s">
        <v>196</v>
      </c>
      <c r="J239" s="27" t="s">
        <v>196</v>
      </c>
      <c r="K239" s="27" t="s">
        <v>196</v>
      </c>
      <c r="L239" s="27" t="s">
        <v>196</v>
      </c>
      <c r="M239" s="28">
        <v>267.81</v>
      </c>
      <c r="N239" s="28">
        <v>295.02</v>
      </c>
      <c r="O239" s="27">
        <v>296</v>
      </c>
      <c r="P239" s="27">
        <v>314.98</v>
      </c>
      <c r="Q239" s="27">
        <v>340.34</v>
      </c>
      <c r="R239" s="26">
        <v>76.84</v>
      </c>
      <c r="S239" s="27">
        <v>95.84</v>
      </c>
      <c r="T239" s="15">
        <f t="shared" si="24"/>
        <v>347.09999999999997</v>
      </c>
      <c r="U239" s="1">
        <f t="shared" si="25"/>
        <v>28.924999999999997</v>
      </c>
      <c r="V239" s="42">
        <f t="shared" si="26"/>
        <v>28</v>
      </c>
      <c r="W239" s="42">
        <f t="shared" si="27"/>
        <v>11.099999999999966</v>
      </c>
      <c r="X239" s="43">
        <v>1900</v>
      </c>
      <c r="Y239" s="43">
        <v>9400</v>
      </c>
    </row>
    <row r="240" spans="1:25" x14ac:dyDescent="0.25">
      <c r="A240" s="10" t="s">
        <v>484</v>
      </c>
      <c r="B240" s="6" t="s">
        <v>230</v>
      </c>
      <c r="C240" s="27">
        <v>6.76</v>
      </c>
      <c r="D240" s="27">
        <v>122.72</v>
      </c>
      <c r="E240" s="28">
        <v>234.4</v>
      </c>
      <c r="F240" s="27" t="s">
        <v>196</v>
      </c>
      <c r="G240" s="27" t="s">
        <v>196</v>
      </c>
      <c r="H240" s="27" t="s">
        <v>196</v>
      </c>
      <c r="I240" s="27" t="s">
        <v>196</v>
      </c>
      <c r="J240" s="27" t="s">
        <v>196</v>
      </c>
      <c r="K240" s="27" t="s">
        <v>196</v>
      </c>
      <c r="L240" s="27" t="s">
        <v>196</v>
      </c>
      <c r="M240" s="28">
        <v>291.81</v>
      </c>
      <c r="N240" s="28">
        <v>319.02</v>
      </c>
      <c r="O240" s="27">
        <v>320</v>
      </c>
      <c r="P240" s="27">
        <v>338.98</v>
      </c>
      <c r="Q240" s="27">
        <v>364.34</v>
      </c>
      <c r="R240" s="26">
        <v>76.849999999999994</v>
      </c>
      <c r="S240" s="27">
        <v>95.85</v>
      </c>
      <c r="T240" s="15">
        <f t="shared" si="24"/>
        <v>371.09999999999997</v>
      </c>
      <c r="U240" s="1">
        <f t="shared" si="25"/>
        <v>30.924999999999997</v>
      </c>
      <c r="V240" s="42">
        <f t="shared" si="26"/>
        <v>30</v>
      </c>
      <c r="W240" s="42">
        <f t="shared" si="27"/>
        <v>11.099999999999966</v>
      </c>
      <c r="X240" s="43">
        <v>1900</v>
      </c>
      <c r="Y240" s="43">
        <v>9400</v>
      </c>
    </row>
    <row r="241" spans="1:25" s="4" customFormat="1" x14ac:dyDescent="0.25">
      <c r="A241" s="10" t="s">
        <v>485</v>
      </c>
      <c r="B241" s="6" t="s">
        <v>200</v>
      </c>
      <c r="C241" s="28">
        <v>10.5</v>
      </c>
      <c r="D241" s="28">
        <v>21.44</v>
      </c>
      <c r="E241" s="28">
        <v>51</v>
      </c>
      <c r="F241" s="28">
        <v>102</v>
      </c>
      <c r="G241" s="27" t="s">
        <v>196</v>
      </c>
      <c r="H241" s="27" t="s">
        <v>196</v>
      </c>
      <c r="I241" s="27" t="s">
        <v>196</v>
      </c>
      <c r="J241" s="27" t="s">
        <v>196</v>
      </c>
      <c r="K241" s="27" t="s">
        <v>196</v>
      </c>
      <c r="L241" s="27" t="s">
        <v>196</v>
      </c>
      <c r="M241" s="28">
        <v>242.59</v>
      </c>
      <c r="N241" s="28">
        <v>248.6</v>
      </c>
      <c r="O241" s="28">
        <v>312.05</v>
      </c>
      <c r="P241" s="28">
        <v>331.03</v>
      </c>
      <c r="Q241" s="28">
        <v>356.39</v>
      </c>
      <c r="R241" s="29">
        <v>80.25</v>
      </c>
      <c r="S241" s="28">
        <v>99.25</v>
      </c>
      <c r="T241" s="15">
        <f t="shared" si="24"/>
        <v>366.89</v>
      </c>
      <c r="U241" s="1">
        <f t="shared" si="25"/>
        <v>30.574166666666667</v>
      </c>
      <c r="V241" s="42">
        <f t="shared" si="26"/>
        <v>30</v>
      </c>
      <c r="W241" s="42">
        <f t="shared" si="27"/>
        <v>6.8900000000000006</v>
      </c>
      <c r="X241" s="43">
        <v>2500</v>
      </c>
      <c r="Y241" s="43">
        <v>11000</v>
      </c>
    </row>
    <row r="242" spans="1:25" x14ac:dyDescent="0.25">
      <c r="A242" s="10" t="s">
        <v>267</v>
      </c>
      <c r="B242" s="6" t="s">
        <v>252</v>
      </c>
      <c r="C242" s="27">
        <v>35.229999999999997</v>
      </c>
      <c r="D242" s="27">
        <v>130</v>
      </c>
      <c r="E242" s="28">
        <v>195.94</v>
      </c>
      <c r="F242" s="28" t="s">
        <v>196</v>
      </c>
      <c r="G242" s="27" t="s">
        <v>196</v>
      </c>
      <c r="H242" s="27" t="s">
        <v>196</v>
      </c>
      <c r="I242" s="27" t="s">
        <v>196</v>
      </c>
      <c r="J242" s="27" t="s">
        <v>196</v>
      </c>
      <c r="K242" s="27" t="s">
        <v>196</v>
      </c>
      <c r="L242" s="27" t="s">
        <v>196</v>
      </c>
      <c r="M242" s="28">
        <v>239.67</v>
      </c>
      <c r="N242" s="28">
        <v>245.53</v>
      </c>
      <c r="O242" s="27">
        <v>284.99</v>
      </c>
      <c r="P242" s="27">
        <v>311.04000000000002</v>
      </c>
      <c r="Q242" s="27">
        <v>329.3</v>
      </c>
      <c r="R242" s="26">
        <v>80.3</v>
      </c>
      <c r="S242" s="27">
        <v>99.3</v>
      </c>
      <c r="T242" s="15">
        <f t="shared" si="24"/>
        <v>364.53000000000003</v>
      </c>
      <c r="U242" s="1">
        <f t="shared" si="25"/>
        <v>30.377500000000001</v>
      </c>
      <c r="V242" s="42">
        <f t="shared" si="26"/>
        <v>30</v>
      </c>
      <c r="W242" s="42">
        <f t="shared" si="27"/>
        <v>4.5300000000000153</v>
      </c>
      <c r="X242" s="43">
        <v>3000</v>
      </c>
      <c r="Y242" s="43">
        <v>11000</v>
      </c>
    </row>
    <row r="243" spans="1:25" x14ac:dyDescent="0.25">
      <c r="A243" s="10" t="s">
        <v>486</v>
      </c>
      <c r="B243" s="6" t="s">
        <v>250</v>
      </c>
      <c r="C243" s="27">
        <v>26.35</v>
      </c>
      <c r="D243" s="27">
        <v>106</v>
      </c>
      <c r="E243" s="28">
        <v>173.01</v>
      </c>
      <c r="F243" s="27" t="s">
        <v>196</v>
      </c>
      <c r="G243" s="27" t="s">
        <v>196</v>
      </c>
      <c r="H243" s="27" t="s">
        <v>196</v>
      </c>
      <c r="I243" s="27" t="s">
        <v>196</v>
      </c>
      <c r="J243" s="27" t="s">
        <v>196</v>
      </c>
      <c r="K243" s="27" t="s">
        <v>196</v>
      </c>
      <c r="L243" s="27" t="s">
        <v>196</v>
      </c>
      <c r="M243" s="28">
        <v>216.67</v>
      </c>
      <c r="N243" s="28">
        <v>221.67</v>
      </c>
      <c r="O243" s="27">
        <v>238.05</v>
      </c>
      <c r="P243" s="27">
        <v>264.12</v>
      </c>
      <c r="Q243" s="27">
        <v>282.39999999999998</v>
      </c>
      <c r="R243" s="26">
        <v>76.8</v>
      </c>
      <c r="S243" s="27">
        <v>95.8</v>
      </c>
      <c r="T243" s="15">
        <f t="shared" si="24"/>
        <v>308.75</v>
      </c>
      <c r="U243" s="1">
        <f t="shared" si="25"/>
        <v>25.729166666666668</v>
      </c>
      <c r="V243" s="42">
        <f t="shared" si="26"/>
        <v>25</v>
      </c>
      <c r="W243" s="42">
        <f t="shared" si="27"/>
        <v>8.7500000000000142</v>
      </c>
      <c r="X243" s="43">
        <v>2100</v>
      </c>
      <c r="Y243" s="43">
        <v>10600</v>
      </c>
    </row>
    <row r="244" spans="1:25" s="4" customFormat="1" x14ac:dyDescent="0.25">
      <c r="A244" s="10" t="s">
        <v>487</v>
      </c>
      <c r="B244" s="6" t="s">
        <v>204</v>
      </c>
      <c r="C244" s="28">
        <v>8.42</v>
      </c>
      <c r="D244" s="28">
        <v>36</v>
      </c>
      <c r="E244" s="28">
        <v>130</v>
      </c>
      <c r="F244" s="28">
        <v>209.05</v>
      </c>
      <c r="G244" s="27" t="s">
        <v>196</v>
      </c>
      <c r="H244" s="27" t="s">
        <v>196</v>
      </c>
      <c r="I244" s="27" t="s">
        <v>196</v>
      </c>
      <c r="J244" s="27" t="s">
        <v>196</v>
      </c>
      <c r="K244" s="27" t="s">
        <v>196</v>
      </c>
      <c r="L244" s="27" t="s">
        <v>196</v>
      </c>
      <c r="M244" s="28">
        <v>254.99</v>
      </c>
      <c r="N244" s="28">
        <v>258.64</v>
      </c>
      <c r="O244" s="28">
        <v>274.10000000000002</v>
      </c>
      <c r="P244" s="28">
        <v>299.76</v>
      </c>
      <c r="Q244" s="28">
        <v>319.19</v>
      </c>
      <c r="R244" s="29">
        <v>74.36</v>
      </c>
      <c r="S244" s="28">
        <v>95.84</v>
      </c>
      <c r="T244" s="15">
        <f t="shared" si="24"/>
        <v>327.61</v>
      </c>
      <c r="U244" s="1">
        <f t="shared" si="25"/>
        <v>27.300833333333333</v>
      </c>
      <c r="V244" s="42">
        <f t="shared" si="26"/>
        <v>27</v>
      </c>
      <c r="W244" s="42">
        <f t="shared" si="27"/>
        <v>3.6099999999999994</v>
      </c>
      <c r="X244" s="43">
        <v>1680</v>
      </c>
      <c r="Y244" s="43">
        <v>7480</v>
      </c>
    </row>
    <row r="245" spans="1:25" x14ac:dyDescent="0.25">
      <c r="A245" s="10" t="s">
        <v>488</v>
      </c>
      <c r="B245" s="6" t="s">
        <v>251</v>
      </c>
      <c r="C245" s="27">
        <v>23.15</v>
      </c>
      <c r="D245" s="27">
        <v>130</v>
      </c>
      <c r="E245" s="28">
        <v>209.01</v>
      </c>
      <c r="F245" s="27" t="s">
        <v>196</v>
      </c>
      <c r="G245" s="27" t="s">
        <v>196</v>
      </c>
      <c r="H245" s="27" t="s">
        <v>196</v>
      </c>
      <c r="I245" s="27" t="s">
        <v>196</v>
      </c>
      <c r="J245" s="27" t="s">
        <v>196</v>
      </c>
      <c r="K245" s="27" t="s">
        <v>196</v>
      </c>
      <c r="L245" s="27" t="s">
        <v>196</v>
      </c>
      <c r="M245" s="28">
        <v>252.67</v>
      </c>
      <c r="N245" s="28">
        <v>257.67</v>
      </c>
      <c r="O245" s="27">
        <v>274.05</v>
      </c>
      <c r="P245" s="27">
        <v>300.12</v>
      </c>
      <c r="Q245" s="27">
        <v>318.39</v>
      </c>
      <c r="R245" s="26">
        <v>76.8</v>
      </c>
      <c r="S245" s="27">
        <v>95.8</v>
      </c>
      <c r="T245" s="15">
        <f t="shared" si="24"/>
        <v>341.53999999999996</v>
      </c>
      <c r="U245" s="1">
        <f t="shared" si="25"/>
        <v>28.461666666666662</v>
      </c>
      <c r="V245" s="42">
        <f t="shared" si="26"/>
        <v>28</v>
      </c>
      <c r="W245" s="42">
        <f t="shared" si="27"/>
        <v>5.5399999999999494</v>
      </c>
      <c r="X245" s="43">
        <v>2100</v>
      </c>
      <c r="Y245" s="43">
        <v>10600</v>
      </c>
    </row>
    <row r="246" spans="1:25" s="4" customFormat="1" x14ac:dyDescent="0.25">
      <c r="A246" s="10" t="s">
        <v>489</v>
      </c>
      <c r="B246" s="6" t="s">
        <v>203</v>
      </c>
      <c r="C246" s="28">
        <v>4.91</v>
      </c>
      <c r="D246" s="28">
        <v>61.81</v>
      </c>
      <c r="E246" s="28">
        <v>141.81</v>
      </c>
      <c r="F246" s="28">
        <v>203.31</v>
      </c>
      <c r="G246" s="27" t="s">
        <v>196</v>
      </c>
      <c r="H246" s="27" t="s">
        <v>196</v>
      </c>
      <c r="I246" s="27" t="s">
        <v>196</v>
      </c>
      <c r="J246" s="27" t="s">
        <v>196</v>
      </c>
      <c r="K246" s="27" t="s">
        <v>196</v>
      </c>
      <c r="L246" s="27" t="s">
        <v>196</v>
      </c>
      <c r="M246" s="28">
        <v>254.81</v>
      </c>
      <c r="N246" s="28">
        <v>258.45999999999998</v>
      </c>
      <c r="O246" s="28">
        <v>321.91000000000003</v>
      </c>
      <c r="P246" s="28">
        <v>340.89</v>
      </c>
      <c r="Q246" s="28">
        <v>366.25</v>
      </c>
      <c r="R246" s="29">
        <v>75.25</v>
      </c>
      <c r="S246" s="28">
        <v>94.25</v>
      </c>
      <c r="T246" s="15">
        <f t="shared" si="24"/>
        <v>371.16</v>
      </c>
      <c r="U246" s="1">
        <f t="shared" si="25"/>
        <v>30.930000000000003</v>
      </c>
      <c r="V246" s="42">
        <f t="shared" si="26"/>
        <v>30</v>
      </c>
      <c r="W246" s="42">
        <f t="shared" si="27"/>
        <v>11.160000000000039</v>
      </c>
      <c r="X246" s="43">
        <v>2700</v>
      </c>
      <c r="Y246" s="43">
        <v>10720</v>
      </c>
    </row>
    <row r="247" spans="1:25" x14ac:dyDescent="0.25">
      <c r="A247" s="10" t="s">
        <v>490</v>
      </c>
      <c r="B247" s="6" t="s">
        <v>222</v>
      </c>
      <c r="C247" s="27">
        <v>23.33</v>
      </c>
      <c r="D247" s="27">
        <v>82</v>
      </c>
      <c r="E247" s="28">
        <v>171.03</v>
      </c>
      <c r="F247" s="27" t="s">
        <v>196</v>
      </c>
      <c r="G247" s="27" t="s">
        <v>196</v>
      </c>
      <c r="H247" s="27" t="s">
        <v>196</v>
      </c>
      <c r="I247" s="27" t="s">
        <v>196</v>
      </c>
      <c r="J247" s="27" t="s">
        <v>196</v>
      </c>
      <c r="K247" s="27" t="s">
        <v>196</v>
      </c>
      <c r="L247" s="27" t="s">
        <v>196</v>
      </c>
      <c r="M247" s="28">
        <v>206.8</v>
      </c>
      <c r="N247" s="28">
        <v>211.3</v>
      </c>
      <c r="O247" s="27">
        <v>214.25</v>
      </c>
      <c r="P247" s="27">
        <v>239.91</v>
      </c>
      <c r="Q247" s="27">
        <v>259.33999999999997</v>
      </c>
      <c r="R247" s="26">
        <v>74.319999999999993</v>
      </c>
      <c r="S247" s="27">
        <v>95.8</v>
      </c>
      <c r="T247" s="15">
        <f t="shared" si="24"/>
        <v>282.66999999999996</v>
      </c>
      <c r="U247" s="1">
        <f t="shared" si="25"/>
        <v>23.555833333333329</v>
      </c>
      <c r="V247" s="42">
        <f t="shared" si="26"/>
        <v>23</v>
      </c>
      <c r="W247" s="42">
        <f t="shared" si="27"/>
        <v>6.6699999999999449</v>
      </c>
      <c r="X247" s="43">
        <v>1600</v>
      </c>
      <c r="Y247" s="43">
        <v>6600</v>
      </c>
    </row>
    <row r="248" spans="1:25" x14ac:dyDescent="0.25">
      <c r="A248" s="10" t="s">
        <v>491</v>
      </c>
      <c r="B248" s="6" t="s">
        <v>223</v>
      </c>
      <c r="C248" s="27">
        <v>23.37</v>
      </c>
      <c r="D248" s="27">
        <v>112</v>
      </c>
      <c r="E248" s="28">
        <v>179.07</v>
      </c>
      <c r="F248" s="27" t="s">
        <v>196</v>
      </c>
      <c r="G248" s="27" t="s">
        <v>196</v>
      </c>
      <c r="H248" s="27" t="s">
        <v>196</v>
      </c>
      <c r="I248" s="27" t="s">
        <v>196</v>
      </c>
      <c r="J248" s="27" t="s">
        <v>196</v>
      </c>
      <c r="K248" s="27" t="s">
        <v>196</v>
      </c>
      <c r="L248" s="27" t="s">
        <v>196</v>
      </c>
      <c r="M248" s="28">
        <v>225.01</v>
      </c>
      <c r="N248" s="28">
        <v>228.66</v>
      </c>
      <c r="O248" s="27">
        <v>268.11</v>
      </c>
      <c r="P248" s="27">
        <v>287.08999999999997</v>
      </c>
      <c r="Q248" s="27">
        <v>312.45</v>
      </c>
      <c r="R248" s="26">
        <v>76.75</v>
      </c>
      <c r="S248" s="27">
        <v>95.75</v>
      </c>
      <c r="T248" s="15">
        <f t="shared" si="24"/>
        <v>335.82</v>
      </c>
      <c r="U248" s="1">
        <f t="shared" si="25"/>
        <v>27.984999999999999</v>
      </c>
      <c r="V248" s="42">
        <f t="shared" si="26"/>
        <v>27</v>
      </c>
      <c r="W248" s="42">
        <f t="shared" si="27"/>
        <v>11.819999999999993</v>
      </c>
      <c r="X248" s="43">
        <v>2050</v>
      </c>
      <c r="Y248" s="43">
        <v>9200</v>
      </c>
    </row>
    <row r="249" spans="1:25" x14ac:dyDescent="0.25">
      <c r="A249" s="10" t="s">
        <v>492</v>
      </c>
      <c r="B249" s="6" t="s">
        <v>224</v>
      </c>
      <c r="C249" s="27">
        <v>23.37</v>
      </c>
      <c r="D249" s="27">
        <v>112</v>
      </c>
      <c r="E249" s="28">
        <v>179.07</v>
      </c>
      <c r="F249" s="27" t="s">
        <v>196</v>
      </c>
      <c r="G249" s="27" t="s">
        <v>196</v>
      </c>
      <c r="H249" s="27" t="s">
        <v>196</v>
      </c>
      <c r="I249" s="27" t="s">
        <v>196</v>
      </c>
      <c r="J249" s="27" t="s">
        <v>196</v>
      </c>
      <c r="K249" s="27" t="s">
        <v>196</v>
      </c>
      <c r="L249" s="27" t="s">
        <v>196</v>
      </c>
      <c r="M249" s="28">
        <v>225.01</v>
      </c>
      <c r="N249" s="28">
        <v>228.66</v>
      </c>
      <c r="O249" s="27">
        <v>268.11</v>
      </c>
      <c r="P249" s="27">
        <v>287.08999999999997</v>
      </c>
      <c r="Q249" s="27">
        <v>312.45</v>
      </c>
      <c r="R249" s="26">
        <v>76.75</v>
      </c>
      <c r="S249" s="27">
        <v>95.75</v>
      </c>
      <c r="T249" s="15">
        <f t="shared" si="24"/>
        <v>335.82</v>
      </c>
      <c r="U249" s="1">
        <f t="shared" si="25"/>
        <v>27.984999999999999</v>
      </c>
      <c r="V249" s="42">
        <f t="shared" si="26"/>
        <v>27</v>
      </c>
      <c r="W249" s="42">
        <f t="shared" si="27"/>
        <v>11.819999999999993</v>
      </c>
      <c r="X249" s="43">
        <v>2050</v>
      </c>
      <c r="Y249" s="43">
        <v>9200</v>
      </c>
    </row>
    <row r="250" spans="1:25" x14ac:dyDescent="0.25">
      <c r="A250" s="10" t="s">
        <v>493</v>
      </c>
      <c r="B250" s="6" t="s">
        <v>225</v>
      </c>
      <c r="C250" s="27">
        <v>23.37</v>
      </c>
      <c r="D250" s="27">
        <v>136</v>
      </c>
      <c r="E250" s="28">
        <v>203.07</v>
      </c>
      <c r="F250" s="28" t="s">
        <v>197</v>
      </c>
      <c r="G250" s="27" t="s">
        <v>196</v>
      </c>
      <c r="H250" s="27" t="s">
        <v>196</v>
      </c>
      <c r="I250" s="27" t="s">
        <v>196</v>
      </c>
      <c r="J250" s="27" t="s">
        <v>196</v>
      </c>
      <c r="K250" s="27" t="s">
        <v>196</v>
      </c>
      <c r="L250" s="27" t="s">
        <v>196</v>
      </c>
      <c r="M250" s="28">
        <v>249.01</v>
      </c>
      <c r="N250" s="28">
        <v>252.66</v>
      </c>
      <c r="O250" s="27">
        <v>292.11</v>
      </c>
      <c r="P250" s="27">
        <v>311.24</v>
      </c>
      <c r="Q250" s="27">
        <v>336.45</v>
      </c>
      <c r="R250" s="26">
        <v>76.75</v>
      </c>
      <c r="S250" s="27">
        <v>95.75</v>
      </c>
      <c r="T250" s="15">
        <f t="shared" si="24"/>
        <v>359.82</v>
      </c>
      <c r="U250" s="1">
        <f t="shared" si="25"/>
        <v>29.984999999999999</v>
      </c>
      <c r="V250" s="42">
        <f t="shared" si="26"/>
        <v>29</v>
      </c>
      <c r="W250" s="42">
        <f t="shared" si="27"/>
        <v>11.819999999999993</v>
      </c>
      <c r="X250" s="43">
        <v>2350</v>
      </c>
      <c r="Y250" s="43">
        <v>9500</v>
      </c>
    </row>
    <row r="251" spans="1:25" x14ac:dyDescent="0.25">
      <c r="A251" s="10" t="s">
        <v>494</v>
      </c>
      <c r="B251" s="6" t="s">
        <v>247</v>
      </c>
      <c r="C251" s="27">
        <v>13.39</v>
      </c>
      <c r="D251" s="27">
        <v>94</v>
      </c>
      <c r="E251" s="28">
        <v>179.06</v>
      </c>
      <c r="F251" s="27" t="s">
        <v>196</v>
      </c>
      <c r="G251" s="27" t="s">
        <v>196</v>
      </c>
      <c r="H251" s="27" t="s">
        <v>196</v>
      </c>
      <c r="I251" s="27" t="s">
        <v>196</v>
      </c>
      <c r="J251" s="27" t="s">
        <v>196</v>
      </c>
      <c r="K251" s="27" t="s">
        <v>196</v>
      </c>
      <c r="L251" s="27" t="s">
        <v>196</v>
      </c>
      <c r="M251" s="28">
        <v>206.74</v>
      </c>
      <c r="N251" s="28">
        <v>211.24</v>
      </c>
      <c r="O251" s="27">
        <v>227.03</v>
      </c>
      <c r="P251" s="27">
        <v>253.94</v>
      </c>
      <c r="Q251" s="27">
        <v>273.37</v>
      </c>
      <c r="R251" s="26">
        <v>74.930000000000007</v>
      </c>
      <c r="S251" s="27">
        <v>96.4</v>
      </c>
      <c r="T251" s="15">
        <f t="shared" si="24"/>
        <v>286.76</v>
      </c>
      <c r="U251" s="1">
        <f t="shared" si="25"/>
        <v>23.896666666666665</v>
      </c>
      <c r="V251" s="42">
        <f t="shared" si="26"/>
        <v>23</v>
      </c>
      <c r="W251" s="42">
        <f t="shared" si="27"/>
        <v>10.759999999999977</v>
      </c>
      <c r="X251" s="43">
        <v>1000</v>
      </c>
      <c r="Y251" s="43">
        <v>5000</v>
      </c>
    </row>
    <row r="252" spans="1:25" x14ac:dyDescent="0.25">
      <c r="A252" s="10" t="s">
        <v>495</v>
      </c>
      <c r="B252" s="6" t="s">
        <v>248</v>
      </c>
      <c r="C252" s="27">
        <v>13.39</v>
      </c>
      <c r="D252" s="27">
        <v>106.5</v>
      </c>
      <c r="E252" s="28">
        <v>195.4</v>
      </c>
      <c r="F252" s="27" t="s">
        <v>196</v>
      </c>
      <c r="G252" s="27" t="s">
        <v>196</v>
      </c>
      <c r="H252" s="27" t="s">
        <v>196</v>
      </c>
      <c r="I252" s="27" t="s">
        <v>196</v>
      </c>
      <c r="J252" s="27" t="s">
        <v>196</v>
      </c>
      <c r="K252" s="27" t="s">
        <v>196</v>
      </c>
      <c r="L252" s="27" t="s">
        <v>196</v>
      </c>
      <c r="M252" s="28">
        <v>231.08</v>
      </c>
      <c r="N252" s="28">
        <v>235.58</v>
      </c>
      <c r="O252" s="27">
        <v>255.87</v>
      </c>
      <c r="P252" s="27">
        <v>282.29000000000002</v>
      </c>
      <c r="Q252" s="27">
        <v>301.70999999999998</v>
      </c>
      <c r="R252" s="26">
        <v>74.930000000000007</v>
      </c>
      <c r="S252" s="27">
        <v>96.4</v>
      </c>
      <c r="T252" s="15">
        <f t="shared" si="24"/>
        <v>315.09999999999997</v>
      </c>
      <c r="U252" s="1">
        <f t="shared" si="25"/>
        <v>26.258333333333329</v>
      </c>
      <c r="V252" s="42">
        <f t="shared" si="26"/>
        <v>26</v>
      </c>
      <c r="W252" s="42">
        <f t="shared" si="27"/>
        <v>3.0999999999999517</v>
      </c>
      <c r="X252" s="43">
        <v>1300</v>
      </c>
      <c r="Y252" s="43">
        <v>6000</v>
      </c>
    </row>
    <row r="253" spans="1:25" x14ac:dyDescent="0.25">
      <c r="A253" s="10" t="s">
        <v>269</v>
      </c>
      <c r="B253" s="6" t="s">
        <v>221</v>
      </c>
      <c r="C253" s="27">
        <v>11.62</v>
      </c>
      <c r="D253" s="27">
        <v>52.97</v>
      </c>
      <c r="E253" s="28">
        <v>94.97</v>
      </c>
      <c r="F253" s="28">
        <v>157.63999999999999</v>
      </c>
      <c r="G253" s="27">
        <v>211.4</v>
      </c>
      <c r="H253" s="27">
        <v>269.36</v>
      </c>
      <c r="I253" s="27" t="s">
        <v>196</v>
      </c>
      <c r="J253" s="27" t="s">
        <v>196</v>
      </c>
      <c r="K253" s="27" t="s">
        <v>196</v>
      </c>
      <c r="L253" s="27" t="s">
        <v>196</v>
      </c>
      <c r="M253" s="28">
        <v>336.84</v>
      </c>
      <c r="N253" s="28">
        <v>355.87</v>
      </c>
      <c r="O253" s="27" t="s">
        <v>196</v>
      </c>
      <c r="P253" s="27">
        <v>364.91</v>
      </c>
      <c r="Q253" s="27">
        <v>383.18</v>
      </c>
      <c r="R253" s="26">
        <v>80.23</v>
      </c>
      <c r="S253" s="27">
        <v>99.23</v>
      </c>
      <c r="T253" s="15">
        <f t="shared" si="24"/>
        <v>394.8</v>
      </c>
      <c r="U253" s="1">
        <f t="shared" si="25"/>
        <v>32.9</v>
      </c>
      <c r="V253" s="42">
        <f t="shared" si="26"/>
        <v>32</v>
      </c>
      <c r="W253" s="42">
        <f t="shared" si="27"/>
        <v>10.799999999999983</v>
      </c>
      <c r="X253" s="43">
        <v>2247</v>
      </c>
      <c r="Y253" s="43">
        <v>15500</v>
      </c>
    </row>
    <row r="254" spans="1:25" x14ac:dyDescent="0.25">
      <c r="A254" s="10" t="s">
        <v>270</v>
      </c>
      <c r="B254" s="6" t="s">
        <v>216</v>
      </c>
      <c r="C254" s="27">
        <v>10.61</v>
      </c>
      <c r="D254" s="27">
        <v>37</v>
      </c>
      <c r="E254" s="28">
        <v>87</v>
      </c>
      <c r="F254" s="28">
        <v>116.5</v>
      </c>
      <c r="G254" s="27">
        <v>159.5</v>
      </c>
      <c r="H254" s="27">
        <v>225.4</v>
      </c>
      <c r="I254" s="27">
        <v>283.36</v>
      </c>
      <c r="J254" s="27" t="s">
        <v>196</v>
      </c>
      <c r="K254" s="27" t="s">
        <v>196</v>
      </c>
      <c r="L254" s="27" t="s">
        <v>196</v>
      </c>
      <c r="M254" s="28">
        <v>350.84</v>
      </c>
      <c r="N254" s="28">
        <v>369.87</v>
      </c>
      <c r="O254" s="27" t="s">
        <v>196</v>
      </c>
      <c r="P254" s="27">
        <v>378.91</v>
      </c>
      <c r="Q254" s="27">
        <v>397.18</v>
      </c>
      <c r="R254" s="26">
        <v>80.23</v>
      </c>
      <c r="S254" s="27">
        <v>99.23</v>
      </c>
      <c r="T254" s="15">
        <f t="shared" si="24"/>
        <v>407.79</v>
      </c>
      <c r="U254" s="1">
        <f t="shared" si="25"/>
        <v>33.982500000000002</v>
      </c>
      <c r="V254" s="42">
        <f t="shared" si="26"/>
        <v>33</v>
      </c>
      <c r="W254" s="42">
        <f t="shared" si="27"/>
        <v>11.79000000000002</v>
      </c>
      <c r="X254" s="43">
        <v>2335</v>
      </c>
      <c r="Y254" s="43">
        <v>15500</v>
      </c>
    </row>
    <row r="255" spans="1:25" x14ac:dyDescent="0.25">
      <c r="A255" s="10" t="s">
        <v>496</v>
      </c>
      <c r="B255" s="6" t="s">
        <v>207</v>
      </c>
      <c r="C255" s="27">
        <v>5.95</v>
      </c>
      <c r="D255" s="27">
        <v>27.5</v>
      </c>
      <c r="E255" s="28">
        <v>60</v>
      </c>
      <c r="F255" s="28">
        <v>93.5</v>
      </c>
      <c r="G255" s="27">
        <v>150.22999999999999</v>
      </c>
      <c r="H255" s="27">
        <v>217.11</v>
      </c>
      <c r="I255" s="27" t="s">
        <v>196</v>
      </c>
      <c r="J255" s="27" t="s">
        <v>196</v>
      </c>
      <c r="K255" s="27" t="s">
        <v>196</v>
      </c>
      <c r="L255" s="27" t="s">
        <v>196</v>
      </c>
      <c r="M255" s="28">
        <v>284.58999999999997</v>
      </c>
      <c r="N255" s="28">
        <v>303.62</v>
      </c>
      <c r="O255" s="27" t="s">
        <v>196</v>
      </c>
      <c r="P255" s="27">
        <v>345.59</v>
      </c>
      <c r="Q255" s="27">
        <v>370.94</v>
      </c>
      <c r="R255" s="26">
        <v>80.040000000000006</v>
      </c>
      <c r="S255" s="27">
        <v>99.04</v>
      </c>
      <c r="T255" s="15">
        <f t="shared" si="24"/>
        <v>376.89</v>
      </c>
      <c r="U255" s="1">
        <f t="shared" si="25"/>
        <v>31.407499999999999</v>
      </c>
      <c r="V255" s="42">
        <f t="shared" si="26"/>
        <v>31</v>
      </c>
      <c r="W255" s="42">
        <f t="shared" si="27"/>
        <v>4.8899999999999864</v>
      </c>
      <c r="X255" s="43">
        <v>2400</v>
      </c>
      <c r="Y255" s="43">
        <v>14400</v>
      </c>
    </row>
    <row r="256" spans="1:25" x14ac:dyDescent="0.25">
      <c r="A256" s="10" t="s">
        <v>497</v>
      </c>
      <c r="B256" s="6" t="s">
        <v>217</v>
      </c>
      <c r="C256" s="27">
        <v>10.08</v>
      </c>
      <c r="D256" s="27">
        <v>47.03</v>
      </c>
      <c r="E256" s="28">
        <v>92.78</v>
      </c>
      <c r="F256" s="28">
        <v>159.69999999999999</v>
      </c>
      <c r="G256" s="27">
        <v>221.23</v>
      </c>
      <c r="H256" s="27">
        <v>300.72000000000003</v>
      </c>
      <c r="I256" s="27" t="s">
        <v>196</v>
      </c>
      <c r="J256" s="27" t="s">
        <v>196</v>
      </c>
      <c r="K256" s="27" t="s">
        <v>196</v>
      </c>
      <c r="L256" s="27" t="s">
        <v>196</v>
      </c>
      <c r="M256" s="28">
        <v>366.62</v>
      </c>
      <c r="N256" s="28">
        <v>387.5</v>
      </c>
      <c r="O256" s="27" t="s">
        <v>196</v>
      </c>
      <c r="P256" s="27">
        <v>396.53</v>
      </c>
      <c r="Q256" s="27">
        <v>414.81</v>
      </c>
      <c r="R256" s="26">
        <v>80.23</v>
      </c>
      <c r="S256" s="27">
        <v>99.23</v>
      </c>
      <c r="T256" s="15">
        <f t="shared" si="24"/>
        <v>424.89</v>
      </c>
      <c r="U256" s="1">
        <f t="shared" si="25"/>
        <v>35.407499999999999</v>
      </c>
      <c r="V256" s="42">
        <f t="shared" si="26"/>
        <v>35</v>
      </c>
      <c r="W256" s="42">
        <f t="shared" si="27"/>
        <v>4.8899999999999864</v>
      </c>
      <c r="X256" s="43">
        <v>2322</v>
      </c>
      <c r="Y256" s="43">
        <v>15500</v>
      </c>
    </row>
    <row r="257" spans="1:25" x14ac:dyDescent="0.25">
      <c r="A257" s="10" t="s">
        <v>498</v>
      </c>
      <c r="B257" s="6" t="s">
        <v>218</v>
      </c>
      <c r="C257" s="27">
        <v>9.1</v>
      </c>
      <c r="D257" s="27">
        <v>56.14</v>
      </c>
      <c r="E257" s="28">
        <v>97.64</v>
      </c>
      <c r="F257" s="28">
        <v>130.63999999999999</v>
      </c>
      <c r="G257" s="27">
        <v>173.36</v>
      </c>
      <c r="H257" s="27">
        <v>234.56</v>
      </c>
      <c r="I257" s="27">
        <v>312.31</v>
      </c>
      <c r="J257" s="27" t="s">
        <v>196</v>
      </c>
      <c r="K257" s="27" t="s">
        <v>196</v>
      </c>
      <c r="L257" s="27" t="s">
        <v>196</v>
      </c>
      <c r="M257" s="28">
        <v>379.07</v>
      </c>
      <c r="N257" s="28">
        <v>401.34</v>
      </c>
      <c r="O257" s="27" t="s">
        <v>196</v>
      </c>
      <c r="P257" s="27">
        <v>410.38</v>
      </c>
      <c r="Q257" s="27">
        <v>428.66</v>
      </c>
      <c r="R257" s="26">
        <v>80.25</v>
      </c>
      <c r="S257" s="27">
        <v>99.25</v>
      </c>
      <c r="T257" s="15">
        <f t="shared" si="24"/>
        <v>437.76000000000005</v>
      </c>
      <c r="U257" s="1">
        <f t="shared" si="25"/>
        <v>36.480000000000004</v>
      </c>
      <c r="V257" s="42">
        <f t="shared" si="26"/>
        <v>36</v>
      </c>
      <c r="W257" s="42">
        <f t="shared" si="27"/>
        <v>5.7600000000000477</v>
      </c>
      <c r="X257" s="43">
        <v>2418</v>
      </c>
      <c r="Y257" s="43">
        <v>16500</v>
      </c>
    </row>
    <row r="258" spans="1:25" x14ac:dyDescent="0.25">
      <c r="A258" s="10" t="s">
        <v>271</v>
      </c>
      <c r="B258" s="6" t="s">
        <v>220</v>
      </c>
      <c r="C258" s="27">
        <v>8.09</v>
      </c>
      <c r="D258" s="27">
        <v>58</v>
      </c>
      <c r="E258" s="28">
        <v>110</v>
      </c>
      <c r="F258" s="28">
        <v>148</v>
      </c>
      <c r="G258" s="27">
        <v>185.38</v>
      </c>
      <c r="H258" s="27">
        <v>246.56</v>
      </c>
      <c r="I258" s="27">
        <v>324.31</v>
      </c>
      <c r="J258" s="27" t="s">
        <v>196</v>
      </c>
      <c r="K258" s="27" t="s">
        <v>196</v>
      </c>
      <c r="L258" s="27" t="s">
        <v>196</v>
      </c>
      <c r="M258" s="28">
        <v>391.07</v>
      </c>
      <c r="N258" s="28">
        <v>413.34</v>
      </c>
      <c r="O258" s="27" t="s">
        <v>196</v>
      </c>
      <c r="P258" s="27">
        <v>422.38</v>
      </c>
      <c r="Q258" s="27">
        <v>440.66</v>
      </c>
      <c r="R258" s="26">
        <v>80.25</v>
      </c>
      <c r="S258" s="27">
        <v>99.25</v>
      </c>
      <c r="T258" s="15">
        <f t="shared" si="24"/>
        <v>448.75</v>
      </c>
      <c r="U258" s="1">
        <f t="shared" si="25"/>
        <v>37.395833333333336</v>
      </c>
      <c r="V258" s="42">
        <f t="shared" si="26"/>
        <v>37</v>
      </c>
      <c r="W258" s="42">
        <f t="shared" si="27"/>
        <v>4.7500000000000284</v>
      </c>
      <c r="X258" s="43">
        <v>2418</v>
      </c>
      <c r="Y258" s="43">
        <v>16500</v>
      </c>
    </row>
    <row r="259" spans="1:25" x14ac:dyDescent="0.25">
      <c r="A259" s="10" t="s">
        <v>272</v>
      </c>
      <c r="B259" s="6" t="s">
        <v>241</v>
      </c>
      <c r="C259" s="27">
        <v>8.77</v>
      </c>
      <c r="D259" s="27">
        <v>67.13</v>
      </c>
      <c r="E259" s="28">
        <v>100.13</v>
      </c>
      <c r="F259" s="28">
        <v>162.13</v>
      </c>
      <c r="G259" s="27">
        <v>232.17</v>
      </c>
      <c r="H259" s="27">
        <v>290.11</v>
      </c>
      <c r="I259" s="27" t="s">
        <v>196</v>
      </c>
      <c r="J259" s="27" t="s">
        <v>196</v>
      </c>
      <c r="K259" s="27" t="s">
        <v>196</v>
      </c>
      <c r="L259" s="27" t="s">
        <v>196</v>
      </c>
      <c r="M259" s="28">
        <v>355.89</v>
      </c>
      <c r="N259" s="28">
        <v>376.63</v>
      </c>
      <c r="O259" s="27" t="s">
        <v>196</v>
      </c>
      <c r="P259" s="27">
        <v>385.67</v>
      </c>
      <c r="Q259" s="27">
        <v>403.95</v>
      </c>
      <c r="R259" s="26">
        <v>80.209999999999994</v>
      </c>
      <c r="S259" s="27">
        <v>99.21</v>
      </c>
      <c r="T259" s="15">
        <f t="shared" si="24"/>
        <v>412.71999999999997</v>
      </c>
      <c r="U259" s="1">
        <f t="shared" si="25"/>
        <v>34.393333333333331</v>
      </c>
      <c r="V259" s="42">
        <f t="shared" si="26"/>
        <v>34</v>
      </c>
      <c r="W259" s="42">
        <f t="shared" si="27"/>
        <v>4.7199999999999704</v>
      </c>
      <c r="X259" s="43">
        <v>2371</v>
      </c>
      <c r="Y259" s="43">
        <v>15500</v>
      </c>
    </row>
    <row r="260" spans="1:25" x14ac:dyDescent="0.25">
      <c r="A260" s="10" t="s">
        <v>499</v>
      </c>
      <c r="B260" s="6" t="s">
        <v>208</v>
      </c>
      <c r="C260" s="27">
        <v>12.4</v>
      </c>
      <c r="D260" s="27">
        <v>50.47</v>
      </c>
      <c r="E260" s="28">
        <v>83.36</v>
      </c>
      <c r="F260" s="28">
        <v>125.41</v>
      </c>
      <c r="G260" s="27">
        <v>155.41</v>
      </c>
      <c r="H260" s="27">
        <v>210.61</v>
      </c>
      <c r="I260" s="27">
        <v>312.33</v>
      </c>
      <c r="J260" s="27" t="s">
        <v>196</v>
      </c>
      <c r="K260" s="27" t="s">
        <v>196</v>
      </c>
      <c r="L260" s="27" t="s">
        <v>196</v>
      </c>
      <c r="M260" s="28">
        <v>379.08</v>
      </c>
      <c r="N260" s="28">
        <v>401.36</v>
      </c>
      <c r="O260" s="27" t="s">
        <v>196</v>
      </c>
      <c r="P260" s="27">
        <v>409.71</v>
      </c>
      <c r="Q260" s="27">
        <v>437.25</v>
      </c>
      <c r="R260" s="26">
        <v>81.2</v>
      </c>
      <c r="S260" s="27">
        <v>100.2</v>
      </c>
      <c r="T260" s="15">
        <f t="shared" si="24"/>
        <v>449.65</v>
      </c>
      <c r="U260" s="1">
        <f t="shared" si="25"/>
        <v>37.470833333333331</v>
      </c>
      <c r="V260" s="42">
        <f t="shared" si="26"/>
        <v>37</v>
      </c>
      <c r="W260" s="42">
        <f t="shared" si="27"/>
        <v>5.6499999999999773</v>
      </c>
      <c r="X260" s="43">
        <v>2500</v>
      </c>
      <c r="Y260" s="43">
        <v>16500</v>
      </c>
    </row>
    <row r="261" spans="1:25" x14ac:dyDescent="0.25">
      <c r="A261" s="10" t="s">
        <v>273</v>
      </c>
      <c r="B261" s="6" t="s">
        <v>255</v>
      </c>
      <c r="C261" s="27">
        <v>8.8000000000000007</v>
      </c>
      <c r="D261" s="27">
        <v>28.81</v>
      </c>
      <c r="E261" s="28">
        <v>51.88</v>
      </c>
      <c r="F261" s="28">
        <v>84.7</v>
      </c>
      <c r="G261" s="27">
        <v>140.63</v>
      </c>
      <c r="H261" s="27">
        <v>159.62</v>
      </c>
      <c r="I261" s="27">
        <v>207.23</v>
      </c>
      <c r="J261" s="27">
        <v>254.84</v>
      </c>
      <c r="K261" s="27">
        <v>331.95</v>
      </c>
      <c r="L261" s="27" t="s">
        <v>196</v>
      </c>
      <c r="M261" s="28">
        <v>371.19</v>
      </c>
      <c r="N261" s="28">
        <v>403.15</v>
      </c>
      <c r="O261" s="27" t="s">
        <v>196</v>
      </c>
      <c r="P261" s="27">
        <v>433.95</v>
      </c>
      <c r="Q261" s="27">
        <v>451.94</v>
      </c>
      <c r="R261" s="26">
        <v>77.06</v>
      </c>
      <c r="S261" s="27">
        <v>101.06</v>
      </c>
      <c r="T261" s="15">
        <f t="shared" si="24"/>
        <v>460.74</v>
      </c>
      <c r="U261" s="1">
        <f t="shared" si="25"/>
        <v>38.395000000000003</v>
      </c>
      <c r="V261" s="42">
        <f t="shared" si="26"/>
        <v>38</v>
      </c>
      <c r="W261" s="42">
        <f t="shared" si="27"/>
        <v>4.7400000000000375</v>
      </c>
      <c r="X261" s="43">
        <v>4000</v>
      </c>
      <c r="Y261" s="43">
        <v>20000</v>
      </c>
    </row>
    <row r="262" spans="1:25" x14ac:dyDescent="0.25">
      <c r="A262" s="10" t="s">
        <v>274</v>
      </c>
      <c r="B262" s="6" t="s">
        <v>219</v>
      </c>
      <c r="C262" s="27">
        <v>13.1</v>
      </c>
      <c r="D262" s="27">
        <v>41.31</v>
      </c>
      <c r="E262" s="28">
        <v>79.19</v>
      </c>
      <c r="F262" s="28">
        <v>139.19</v>
      </c>
      <c r="G262" s="27">
        <v>168.44</v>
      </c>
      <c r="H262" s="27">
        <v>223.86</v>
      </c>
      <c r="I262" s="27">
        <v>301.61</v>
      </c>
      <c r="J262" s="27" t="s">
        <v>196</v>
      </c>
      <c r="K262" s="27" t="s">
        <v>196</v>
      </c>
      <c r="L262" s="27" t="s">
        <v>196</v>
      </c>
      <c r="M262" s="28">
        <v>368.37</v>
      </c>
      <c r="N262" s="28">
        <v>390.64</v>
      </c>
      <c r="O262" s="27" t="s">
        <v>196</v>
      </c>
      <c r="P262" s="27">
        <v>399.68</v>
      </c>
      <c r="Q262" s="27">
        <v>417.95</v>
      </c>
      <c r="R262" s="26">
        <v>80.25</v>
      </c>
      <c r="S262" s="27">
        <v>99.25</v>
      </c>
      <c r="T262" s="15">
        <f t="shared" si="24"/>
        <v>431.05</v>
      </c>
      <c r="U262" s="1">
        <f t="shared" si="25"/>
        <v>35.920833333333334</v>
      </c>
      <c r="V262" s="42">
        <f t="shared" si="26"/>
        <v>35</v>
      </c>
      <c r="W262" s="42">
        <f t="shared" si="27"/>
        <v>11.050000000000011</v>
      </c>
      <c r="X262" s="43">
        <v>2418</v>
      </c>
      <c r="Y262" s="43">
        <v>16500</v>
      </c>
    </row>
    <row r="263" spans="1:25" x14ac:dyDescent="0.25">
      <c r="A263" s="10" t="s">
        <v>500</v>
      </c>
      <c r="B263" s="6" t="s">
        <v>249</v>
      </c>
      <c r="C263" s="27">
        <v>20</v>
      </c>
      <c r="D263" s="27">
        <v>121.98</v>
      </c>
      <c r="E263" s="28">
        <v>175.14</v>
      </c>
      <c r="F263" s="28">
        <v>221.24</v>
      </c>
      <c r="G263" s="27" t="s">
        <v>196</v>
      </c>
      <c r="H263" s="27" t="s">
        <v>196</v>
      </c>
      <c r="I263" s="27" t="s">
        <v>196</v>
      </c>
      <c r="J263" s="27" t="s">
        <v>196</v>
      </c>
      <c r="K263" s="27" t="s">
        <v>196</v>
      </c>
      <c r="L263" s="27" t="s">
        <v>196</v>
      </c>
      <c r="M263" s="28">
        <v>288.70999999999998</v>
      </c>
      <c r="N263" s="28">
        <v>307.75</v>
      </c>
      <c r="O263" s="27" t="s">
        <v>196</v>
      </c>
      <c r="P263" s="27">
        <v>322.79000000000002</v>
      </c>
      <c r="Q263" s="27">
        <v>341.06</v>
      </c>
      <c r="R263" s="26">
        <v>80.040000000000006</v>
      </c>
      <c r="S263" s="27">
        <v>99.04</v>
      </c>
      <c r="T263" s="15">
        <f t="shared" si="24"/>
        <v>361.06</v>
      </c>
      <c r="U263" s="1">
        <f t="shared" si="25"/>
        <v>30.088333333333335</v>
      </c>
      <c r="V263" s="42">
        <f t="shared" si="26"/>
        <v>30</v>
      </c>
      <c r="W263" s="42">
        <f t="shared" si="27"/>
        <v>1.0600000000000165</v>
      </c>
      <c r="X263" s="43">
        <v>2400</v>
      </c>
      <c r="Y263" s="43">
        <v>14400</v>
      </c>
    </row>
    <row r="264" spans="1:25" x14ac:dyDescent="0.25">
      <c r="A264" s="10" t="s">
        <v>275</v>
      </c>
      <c r="B264" s="6" t="s">
        <v>239</v>
      </c>
      <c r="C264" s="27">
        <v>7.07</v>
      </c>
      <c r="D264" s="27">
        <v>72.13</v>
      </c>
      <c r="E264" s="28">
        <v>145.13</v>
      </c>
      <c r="F264" s="28">
        <v>212.13</v>
      </c>
      <c r="G264" s="27">
        <v>302.12</v>
      </c>
      <c r="H264" s="27" t="s">
        <v>196</v>
      </c>
      <c r="I264" s="27" t="s">
        <v>196</v>
      </c>
      <c r="J264" s="27" t="s">
        <v>196</v>
      </c>
      <c r="K264" s="27" t="s">
        <v>196</v>
      </c>
      <c r="L264" s="27" t="s">
        <v>196</v>
      </c>
      <c r="M264" s="28">
        <v>369.54</v>
      </c>
      <c r="N264" s="28">
        <v>388.62</v>
      </c>
      <c r="O264" s="27" t="s">
        <v>196</v>
      </c>
      <c r="P264" s="27">
        <v>396.97</v>
      </c>
      <c r="Q264" s="27">
        <v>423.21</v>
      </c>
      <c r="R264" s="26">
        <v>80.209999999999994</v>
      </c>
      <c r="S264" s="27">
        <v>99.21</v>
      </c>
      <c r="T264" s="15">
        <f t="shared" si="24"/>
        <v>430.28</v>
      </c>
      <c r="U264" s="1">
        <f t="shared" si="25"/>
        <v>35.856666666666662</v>
      </c>
      <c r="V264" s="42">
        <f t="shared" si="26"/>
        <v>35</v>
      </c>
      <c r="W264" s="42">
        <f t="shared" si="27"/>
        <v>10.279999999999944</v>
      </c>
      <c r="X264" s="43">
        <v>2500</v>
      </c>
      <c r="Y264" s="43">
        <v>14000</v>
      </c>
    </row>
    <row r="265" spans="1:25" x14ac:dyDescent="0.25">
      <c r="A265" s="10" t="s">
        <v>501</v>
      </c>
      <c r="B265" s="6" t="s">
        <v>240</v>
      </c>
      <c r="C265" s="27">
        <v>6.84</v>
      </c>
      <c r="D265" s="27">
        <v>30</v>
      </c>
      <c r="E265" s="28">
        <v>56.42</v>
      </c>
      <c r="F265" s="28">
        <v>89.42</v>
      </c>
      <c r="G265" s="27">
        <v>141.22999999999999</v>
      </c>
      <c r="H265" s="27">
        <v>186.56</v>
      </c>
      <c r="I265" s="27">
        <v>231.39</v>
      </c>
      <c r="J265" s="27">
        <v>288.22000000000003</v>
      </c>
      <c r="K265" s="27" t="s">
        <v>196</v>
      </c>
      <c r="L265" s="27" t="s">
        <v>196</v>
      </c>
      <c r="M265" s="28">
        <v>355.89</v>
      </c>
      <c r="N265" s="28">
        <v>377.25</v>
      </c>
      <c r="O265" s="27">
        <v>386.24</v>
      </c>
      <c r="P265" s="27">
        <v>426.29</v>
      </c>
      <c r="Q265" s="27">
        <v>444.69</v>
      </c>
      <c r="R265" s="26">
        <v>80.56</v>
      </c>
      <c r="S265" s="27">
        <v>99.56</v>
      </c>
      <c r="T265" s="15">
        <f t="shared" si="24"/>
        <v>451.53</v>
      </c>
      <c r="U265" s="1">
        <f t="shared" si="25"/>
        <v>37.627499999999998</v>
      </c>
      <c r="V265" s="42">
        <f t="shared" si="26"/>
        <v>37</v>
      </c>
      <c r="W265" s="42">
        <f t="shared" si="27"/>
        <v>7.5299999999999727</v>
      </c>
      <c r="X265" s="43">
        <v>2900</v>
      </c>
      <c r="Y265" s="43">
        <v>16900</v>
      </c>
    </row>
    <row r="266" spans="1:25" x14ac:dyDescent="0.25">
      <c r="A266" s="10" t="s">
        <v>502</v>
      </c>
      <c r="B266" s="6" t="s">
        <v>232</v>
      </c>
      <c r="C266" s="27">
        <v>33.340000000000003</v>
      </c>
      <c r="D266" s="27">
        <v>118.5</v>
      </c>
      <c r="E266" s="28">
        <v>224.1</v>
      </c>
      <c r="F266" s="28" t="s">
        <v>196</v>
      </c>
      <c r="G266" s="27" t="s">
        <v>196</v>
      </c>
      <c r="H266" s="27" t="s">
        <v>196</v>
      </c>
      <c r="I266" s="27" t="s">
        <v>196</v>
      </c>
      <c r="J266" s="27" t="s">
        <v>196</v>
      </c>
      <c r="K266" s="27" t="s">
        <v>196</v>
      </c>
      <c r="L266" s="27" t="s">
        <v>196</v>
      </c>
      <c r="M266" s="28">
        <v>279.24</v>
      </c>
      <c r="N266" s="28">
        <v>298.72000000000003</v>
      </c>
      <c r="O266" s="27" t="s">
        <v>196</v>
      </c>
      <c r="P266" s="27">
        <v>301.06</v>
      </c>
      <c r="Q266" s="27">
        <v>327.13</v>
      </c>
      <c r="R266" s="26">
        <v>74.28</v>
      </c>
      <c r="S266" s="27">
        <v>95.76</v>
      </c>
      <c r="T266" s="15">
        <f t="shared" si="24"/>
        <v>360.47</v>
      </c>
      <c r="U266" s="1">
        <f t="shared" si="25"/>
        <v>30.03916666666667</v>
      </c>
      <c r="V266" s="42">
        <f t="shared" si="26"/>
        <v>30</v>
      </c>
      <c r="W266" s="42">
        <f t="shared" si="27"/>
        <v>0.4700000000000415</v>
      </c>
      <c r="X266" s="43">
        <v>2100</v>
      </c>
      <c r="Y266" s="43">
        <v>11100</v>
      </c>
    </row>
    <row r="267" spans="1:25" x14ac:dyDescent="0.25">
      <c r="A267" s="10" t="s">
        <v>503</v>
      </c>
      <c r="B267" s="6" t="s">
        <v>264</v>
      </c>
      <c r="C267" s="27">
        <v>33.340000000000003</v>
      </c>
      <c r="D267" s="27">
        <v>118.5</v>
      </c>
      <c r="E267" s="27">
        <v>224.1</v>
      </c>
      <c r="F267" s="28" t="s">
        <v>196</v>
      </c>
      <c r="G267" s="28" t="s">
        <v>196</v>
      </c>
      <c r="H267" s="27" t="s">
        <v>196</v>
      </c>
      <c r="I267" s="27" t="s">
        <v>196</v>
      </c>
      <c r="J267" s="27" t="s">
        <v>196</v>
      </c>
      <c r="K267" s="27" t="s">
        <v>196</v>
      </c>
      <c r="L267" s="27" t="s">
        <v>196</v>
      </c>
      <c r="M267" s="28">
        <v>279.24</v>
      </c>
      <c r="N267" s="28">
        <v>298.72000000000003</v>
      </c>
      <c r="O267" s="27">
        <v>307.3</v>
      </c>
      <c r="P267" s="27">
        <v>337.06</v>
      </c>
      <c r="Q267" s="27">
        <v>363.31</v>
      </c>
      <c r="R267" s="26">
        <v>74.28</v>
      </c>
      <c r="S267" s="27">
        <v>95.76</v>
      </c>
      <c r="T267" s="15">
        <f t="shared" ref="T267:T269" si="28">SUM(C267+Q267)</f>
        <v>396.65</v>
      </c>
      <c r="U267" s="1">
        <f t="shared" ref="U267:U272" si="29">SUM(T267/12)</f>
        <v>33.054166666666667</v>
      </c>
      <c r="V267" s="42">
        <f t="shared" si="26"/>
        <v>33</v>
      </c>
      <c r="W267" s="42">
        <f t="shared" si="27"/>
        <v>0.65000000000000568</v>
      </c>
      <c r="X267" s="43">
        <v>2100</v>
      </c>
      <c r="Y267" s="43">
        <v>11100</v>
      </c>
    </row>
    <row r="268" spans="1:25" x14ac:dyDescent="0.25">
      <c r="A268" s="10" t="s">
        <v>504</v>
      </c>
      <c r="B268" s="6" t="s">
        <v>265</v>
      </c>
      <c r="C268" s="27">
        <v>33.340000000000003</v>
      </c>
      <c r="D268" s="27">
        <v>118.5</v>
      </c>
      <c r="E268" s="28">
        <v>224.1</v>
      </c>
      <c r="F268" s="28" t="s">
        <v>196</v>
      </c>
      <c r="G268" s="27" t="s">
        <v>196</v>
      </c>
      <c r="H268" s="27" t="s">
        <v>196</v>
      </c>
      <c r="I268" s="27" t="s">
        <v>196</v>
      </c>
      <c r="J268" s="27" t="s">
        <v>196</v>
      </c>
      <c r="K268" s="27" t="s">
        <v>196</v>
      </c>
      <c r="L268" s="27" t="s">
        <v>196</v>
      </c>
      <c r="M268" s="28">
        <v>279.24</v>
      </c>
      <c r="N268" s="28">
        <v>298.72000000000003</v>
      </c>
      <c r="O268" s="27">
        <v>307.3</v>
      </c>
      <c r="P268" s="27">
        <v>337.06</v>
      </c>
      <c r="Q268" s="27">
        <v>363.31</v>
      </c>
      <c r="R268" s="26">
        <v>74.28</v>
      </c>
      <c r="S268" s="27">
        <v>95.76</v>
      </c>
      <c r="T268" s="15">
        <f t="shared" si="28"/>
        <v>396.65</v>
      </c>
      <c r="U268" s="1">
        <f t="shared" si="29"/>
        <v>33.054166666666667</v>
      </c>
      <c r="V268" s="42">
        <f t="shared" si="26"/>
        <v>33</v>
      </c>
      <c r="W268" s="42">
        <f t="shared" si="27"/>
        <v>0.65000000000000568</v>
      </c>
      <c r="X268" s="43">
        <v>2100</v>
      </c>
      <c r="Y268" s="43">
        <v>11100</v>
      </c>
    </row>
    <row r="269" spans="1:25" x14ac:dyDescent="0.25">
      <c r="A269" s="10" t="s">
        <v>505</v>
      </c>
      <c r="B269" s="6" t="s">
        <v>233</v>
      </c>
      <c r="C269" s="27">
        <v>36.03</v>
      </c>
      <c r="D269" s="27">
        <v>122.03</v>
      </c>
      <c r="E269" s="28">
        <v>222.39</v>
      </c>
      <c r="F269" s="28" t="s">
        <v>196</v>
      </c>
      <c r="G269" s="28" t="s">
        <v>196</v>
      </c>
      <c r="H269" s="27" t="s">
        <v>196</v>
      </c>
      <c r="I269" s="27" t="s">
        <v>196</v>
      </c>
      <c r="J269" s="27" t="s">
        <v>196</v>
      </c>
      <c r="K269" s="27" t="s">
        <v>196</v>
      </c>
      <c r="L269" s="27" t="s">
        <v>196</v>
      </c>
      <c r="M269" s="28">
        <v>280.02</v>
      </c>
      <c r="N269" s="28">
        <v>299.64</v>
      </c>
      <c r="O269" s="27">
        <v>318.62</v>
      </c>
      <c r="P269" s="27">
        <v>339.48</v>
      </c>
      <c r="Q269" s="27">
        <v>367.03</v>
      </c>
      <c r="R269" s="26">
        <v>76.75</v>
      </c>
      <c r="S269" s="27">
        <v>95.75</v>
      </c>
      <c r="T269" s="15">
        <f t="shared" si="28"/>
        <v>403.05999999999995</v>
      </c>
      <c r="U269" s="1">
        <f t="shared" si="29"/>
        <v>33.588333333333331</v>
      </c>
      <c r="V269" s="42">
        <f t="shared" si="26"/>
        <v>33</v>
      </c>
      <c r="W269" s="42">
        <f t="shared" si="27"/>
        <v>7.0599999999999739</v>
      </c>
      <c r="X269" s="43">
        <v>2400</v>
      </c>
      <c r="Y269" s="43">
        <v>14400</v>
      </c>
    </row>
    <row r="270" spans="1:25" x14ac:dyDescent="0.25">
      <c r="A270" s="10" t="s">
        <v>517</v>
      </c>
      <c r="B270" s="6" t="s">
        <v>266</v>
      </c>
      <c r="C270" s="27">
        <v>37.020000000000003</v>
      </c>
      <c r="D270" s="27">
        <v>127.59</v>
      </c>
      <c r="E270" s="28">
        <v>233.96</v>
      </c>
      <c r="F270" s="28" t="s">
        <v>196</v>
      </c>
      <c r="G270" s="28" t="s">
        <v>196</v>
      </c>
      <c r="H270" s="28" t="s">
        <v>196</v>
      </c>
      <c r="I270" s="28" t="s">
        <v>196</v>
      </c>
      <c r="J270" s="27" t="s">
        <v>196</v>
      </c>
      <c r="K270" s="27" t="s">
        <v>196</v>
      </c>
      <c r="L270" s="27" t="s">
        <v>196</v>
      </c>
      <c r="M270" s="28">
        <v>291.58999999999997</v>
      </c>
      <c r="N270" s="28">
        <v>311.20999999999998</v>
      </c>
      <c r="O270" s="27">
        <v>328.72</v>
      </c>
      <c r="P270" s="27">
        <v>351.04</v>
      </c>
      <c r="Q270" s="27">
        <v>378.63</v>
      </c>
      <c r="R270" s="26">
        <v>76.760000000000005</v>
      </c>
      <c r="S270" s="27">
        <v>95.76</v>
      </c>
      <c r="T270" s="15">
        <f t="shared" ref="T270:T272" si="30">SUM(C270+Q270)</f>
        <v>415.65</v>
      </c>
      <c r="U270" s="1">
        <f t="shared" si="29"/>
        <v>34.637499999999996</v>
      </c>
      <c r="V270" s="42"/>
      <c r="W270" s="42"/>
      <c r="X270" s="43">
        <v>2400</v>
      </c>
      <c r="Y270" s="43">
        <v>14400</v>
      </c>
    </row>
    <row r="271" spans="1:25" s="4" customFormat="1" x14ac:dyDescent="0.25">
      <c r="A271" s="10" t="s">
        <v>506</v>
      </c>
      <c r="B271" s="6" t="s">
        <v>234</v>
      </c>
      <c r="C271" s="28">
        <v>32.840000000000003</v>
      </c>
      <c r="D271" s="28">
        <v>142.5</v>
      </c>
      <c r="E271" s="28">
        <v>248.15</v>
      </c>
      <c r="F271" s="28" t="s">
        <v>196</v>
      </c>
      <c r="G271" s="28" t="s">
        <v>196</v>
      </c>
      <c r="H271" s="28" t="s">
        <v>196</v>
      </c>
      <c r="I271" s="28" t="s">
        <v>196</v>
      </c>
      <c r="J271" s="27" t="s">
        <v>196</v>
      </c>
      <c r="K271" s="27" t="s">
        <v>196</v>
      </c>
      <c r="L271" s="27" t="s">
        <v>196</v>
      </c>
      <c r="M271" s="28">
        <v>303.24</v>
      </c>
      <c r="N271" s="28">
        <v>322.72000000000003</v>
      </c>
      <c r="O271" s="28">
        <v>331.3</v>
      </c>
      <c r="P271" s="28">
        <v>361.06</v>
      </c>
      <c r="Q271" s="28">
        <v>388.61</v>
      </c>
      <c r="R271" s="29">
        <v>74.28</v>
      </c>
      <c r="S271" s="28">
        <v>95.76</v>
      </c>
      <c r="T271" s="15">
        <f t="shared" si="30"/>
        <v>421.45000000000005</v>
      </c>
      <c r="U271" s="1">
        <f t="shared" si="29"/>
        <v>35.120833333333337</v>
      </c>
      <c r="V271" s="44">
        <f t="shared" ref="V271:V283" si="31">ROUNDDOWN(U271,0)</f>
        <v>35</v>
      </c>
      <c r="W271" s="44">
        <f t="shared" ref="W271:W283" si="32">SUM(U271-V271)*12</f>
        <v>1.4500000000000455</v>
      </c>
      <c r="X271" s="43">
        <v>2100</v>
      </c>
      <c r="Y271" s="43">
        <v>11100</v>
      </c>
    </row>
    <row r="272" spans="1:25" x14ac:dyDescent="0.25">
      <c r="A272" s="10" t="s">
        <v>507</v>
      </c>
      <c r="B272" s="6" t="s">
        <v>235</v>
      </c>
      <c r="C272" s="27">
        <v>7.79</v>
      </c>
      <c r="D272" s="27">
        <v>30.84</v>
      </c>
      <c r="E272" s="28">
        <v>63.67</v>
      </c>
      <c r="F272" s="28">
        <v>96.5</v>
      </c>
      <c r="G272" s="27">
        <v>121.17</v>
      </c>
      <c r="H272" s="27">
        <v>139.25</v>
      </c>
      <c r="I272" s="27">
        <v>184.39</v>
      </c>
      <c r="J272" s="27">
        <v>229.2</v>
      </c>
      <c r="K272" s="27">
        <v>286.64</v>
      </c>
      <c r="L272" s="27" t="s">
        <v>196</v>
      </c>
      <c r="M272" s="28">
        <v>338.72</v>
      </c>
      <c r="N272" s="28">
        <v>366.09</v>
      </c>
      <c r="O272" s="27">
        <v>388.47</v>
      </c>
      <c r="P272" s="27">
        <v>424.93</v>
      </c>
      <c r="Q272" s="27">
        <v>443.32</v>
      </c>
      <c r="R272" s="26">
        <v>77.06</v>
      </c>
      <c r="S272" s="27">
        <v>101.06</v>
      </c>
      <c r="T272" s="15">
        <f t="shared" si="30"/>
        <v>451.11</v>
      </c>
      <c r="U272" s="1">
        <f t="shared" si="29"/>
        <v>37.592500000000001</v>
      </c>
      <c r="V272" s="42">
        <f t="shared" si="31"/>
        <v>37</v>
      </c>
      <c r="W272" s="42">
        <f t="shared" si="32"/>
        <v>7.1100000000000136</v>
      </c>
      <c r="X272" s="43">
        <v>3370</v>
      </c>
      <c r="Y272" s="43">
        <v>20000</v>
      </c>
    </row>
    <row r="273" spans="1:25" x14ac:dyDescent="0.25">
      <c r="A273" s="10" t="s">
        <v>508</v>
      </c>
      <c r="B273" s="6" t="s">
        <v>236</v>
      </c>
      <c r="C273" s="27">
        <v>7.79</v>
      </c>
      <c r="D273" s="27">
        <v>30.45</v>
      </c>
      <c r="E273" s="28">
        <v>70.22</v>
      </c>
      <c r="F273" s="28">
        <v>103.05</v>
      </c>
      <c r="G273" s="27">
        <v>133.16999999999999</v>
      </c>
      <c r="H273" s="27">
        <v>150.57</v>
      </c>
      <c r="I273" s="27">
        <v>198.21</v>
      </c>
      <c r="J273" s="27">
        <v>245.85</v>
      </c>
      <c r="K273" s="27">
        <v>310.88</v>
      </c>
      <c r="L273" s="27" t="s">
        <v>196</v>
      </c>
      <c r="M273" s="28">
        <v>362.2</v>
      </c>
      <c r="N273" s="28">
        <v>390.19</v>
      </c>
      <c r="O273" s="27">
        <v>412.57</v>
      </c>
      <c r="P273" s="27">
        <v>449.03</v>
      </c>
      <c r="Q273" s="27">
        <v>467.42</v>
      </c>
      <c r="R273" s="26">
        <v>77.06</v>
      </c>
      <c r="S273" s="27">
        <v>101.06</v>
      </c>
      <c r="T273" s="15">
        <f t="shared" ref="T273:T283" si="33">SUM(C273+Q273)</f>
        <v>475.21000000000004</v>
      </c>
      <c r="U273" s="1">
        <f t="shared" ref="U273:U283" si="34">SUM(T273/12)</f>
        <v>39.600833333333334</v>
      </c>
      <c r="V273" s="42">
        <f t="shared" si="31"/>
        <v>39</v>
      </c>
      <c r="W273" s="42">
        <f t="shared" si="32"/>
        <v>7.210000000000008</v>
      </c>
      <c r="X273" s="43">
        <v>3370</v>
      </c>
      <c r="Y273" s="43">
        <v>20000</v>
      </c>
    </row>
    <row r="274" spans="1:25" x14ac:dyDescent="0.25">
      <c r="A274" s="10" t="s">
        <v>509</v>
      </c>
      <c r="B274" s="6" t="s">
        <v>237</v>
      </c>
      <c r="C274" s="27">
        <v>7.79</v>
      </c>
      <c r="D274" s="27">
        <v>24</v>
      </c>
      <c r="E274" s="28">
        <v>50.84</v>
      </c>
      <c r="F274" s="28">
        <v>83.67</v>
      </c>
      <c r="G274" s="27">
        <v>116.5</v>
      </c>
      <c r="H274" s="27">
        <v>157.16999999999999</v>
      </c>
      <c r="I274" s="27">
        <v>174.57</v>
      </c>
      <c r="J274" s="27">
        <v>222.21</v>
      </c>
      <c r="K274" s="27">
        <v>269.82</v>
      </c>
      <c r="L274" s="27">
        <v>334.88</v>
      </c>
      <c r="M274" s="28">
        <v>386.2</v>
      </c>
      <c r="N274" s="28">
        <v>414.19</v>
      </c>
      <c r="O274" s="27">
        <v>436.57</v>
      </c>
      <c r="P274" s="27">
        <v>473.03</v>
      </c>
      <c r="Q274" s="27">
        <v>491.42</v>
      </c>
      <c r="R274" s="26">
        <v>77.06</v>
      </c>
      <c r="S274" s="27">
        <v>101.06</v>
      </c>
      <c r="T274" s="15">
        <f t="shared" si="33"/>
        <v>499.21000000000004</v>
      </c>
      <c r="U274" s="1">
        <f t="shared" si="34"/>
        <v>41.600833333333334</v>
      </c>
      <c r="V274" s="42">
        <f t="shared" si="31"/>
        <v>41</v>
      </c>
      <c r="W274" s="42">
        <f t="shared" si="32"/>
        <v>7.210000000000008</v>
      </c>
      <c r="X274" s="43">
        <v>3570</v>
      </c>
      <c r="Y274" s="43">
        <v>20000</v>
      </c>
    </row>
    <row r="275" spans="1:25" s="4" customFormat="1" x14ac:dyDescent="0.25">
      <c r="A275" s="10" t="s">
        <v>510</v>
      </c>
      <c r="B275" s="6" t="s">
        <v>238</v>
      </c>
      <c r="C275" s="27">
        <v>7.91</v>
      </c>
      <c r="D275" s="27">
        <v>30.66</v>
      </c>
      <c r="E275" s="28">
        <v>61.34</v>
      </c>
      <c r="F275" s="28">
        <v>94.17</v>
      </c>
      <c r="G275" s="27">
        <v>127</v>
      </c>
      <c r="H275" s="27">
        <v>155.16999999999999</v>
      </c>
      <c r="I275" s="27">
        <v>174.57</v>
      </c>
      <c r="J275" s="27">
        <v>222.21</v>
      </c>
      <c r="K275" s="27">
        <v>269.82</v>
      </c>
      <c r="L275" s="27">
        <v>346.89</v>
      </c>
      <c r="M275" s="28">
        <v>386.2</v>
      </c>
      <c r="N275" s="28">
        <v>414.19</v>
      </c>
      <c r="O275" s="27">
        <v>160.52000000000001</v>
      </c>
      <c r="P275" s="27">
        <v>496.97</v>
      </c>
      <c r="Q275" s="27">
        <v>151.37</v>
      </c>
      <c r="R275" s="26">
        <v>77.06</v>
      </c>
      <c r="S275" s="27">
        <v>101.06</v>
      </c>
      <c r="T275" s="15">
        <f t="shared" si="33"/>
        <v>159.28</v>
      </c>
      <c r="U275" s="1">
        <f t="shared" si="34"/>
        <v>13.273333333333333</v>
      </c>
      <c r="V275" s="42">
        <f t="shared" si="31"/>
        <v>13</v>
      </c>
      <c r="W275" s="42">
        <f t="shared" si="32"/>
        <v>3.2800000000000011</v>
      </c>
      <c r="X275" s="43">
        <v>4000</v>
      </c>
      <c r="Y275" s="43">
        <v>20000</v>
      </c>
    </row>
    <row r="276" spans="1:25" x14ac:dyDescent="0.25">
      <c r="A276" s="10" t="s">
        <v>511</v>
      </c>
      <c r="B276" s="7" t="s">
        <v>210</v>
      </c>
      <c r="C276" s="27">
        <v>32.090000000000003</v>
      </c>
      <c r="D276" s="27">
        <v>69.34</v>
      </c>
      <c r="E276" s="28">
        <v>138.68</v>
      </c>
      <c r="F276" s="28">
        <v>217.97</v>
      </c>
      <c r="G276" s="28">
        <v>272.91000000000003</v>
      </c>
      <c r="H276" s="27" t="s">
        <v>196</v>
      </c>
      <c r="I276" s="27" t="s">
        <v>196</v>
      </c>
      <c r="J276" s="27" t="s">
        <v>196</v>
      </c>
      <c r="K276" s="27" t="s">
        <v>196</v>
      </c>
      <c r="L276" s="27" t="s">
        <v>196</v>
      </c>
      <c r="M276" s="28">
        <v>318.52999999999997</v>
      </c>
      <c r="N276" s="28">
        <v>324.35000000000002</v>
      </c>
      <c r="O276" s="27">
        <v>360.89</v>
      </c>
      <c r="P276" s="27">
        <v>386.95</v>
      </c>
      <c r="Q276" s="27">
        <v>405.22</v>
      </c>
      <c r="R276" s="26">
        <v>80.25</v>
      </c>
      <c r="S276" s="27">
        <v>99.25</v>
      </c>
      <c r="T276" s="15">
        <f t="shared" si="33"/>
        <v>437.31000000000006</v>
      </c>
      <c r="U276" s="1">
        <f t="shared" si="34"/>
        <v>36.442500000000003</v>
      </c>
      <c r="V276" s="42">
        <f t="shared" si="31"/>
        <v>36</v>
      </c>
      <c r="W276" s="42">
        <f t="shared" si="32"/>
        <v>5.3100000000000307</v>
      </c>
      <c r="X276" s="43">
        <v>3250</v>
      </c>
      <c r="Y276" s="43">
        <v>16750</v>
      </c>
    </row>
    <row r="277" spans="1:25" x14ac:dyDescent="0.25">
      <c r="A277" s="10" t="s">
        <v>512</v>
      </c>
      <c r="B277" s="6" t="s">
        <v>256</v>
      </c>
      <c r="C277" s="28">
        <v>8.4</v>
      </c>
      <c r="D277" s="28">
        <v>74.34</v>
      </c>
      <c r="E277" s="28">
        <v>143.68</v>
      </c>
      <c r="F277" s="28">
        <v>222.97</v>
      </c>
      <c r="G277" s="28" t="s">
        <v>196</v>
      </c>
      <c r="H277" s="27" t="s">
        <v>196</v>
      </c>
      <c r="I277" s="27" t="s">
        <v>196</v>
      </c>
      <c r="J277" s="27" t="s">
        <v>196</v>
      </c>
      <c r="K277" s="27" t="s">
        <v>196</v>
      </c>
      <c r="L277" s="27" t="s">
        <v>196</v>
      </c>
      <c r="M277" s="28">
        <v>323.52999999999997</v>
      </c>
      <c r="N277" s="28">
        <v>329.35</v>
      </c>
      <c r="O277" s="28">
        <v>389.89</v>
      </c>
      <c r="P277" s="28">
        <v>415.93</v>
      </c>
      <c r="Q277" s="28">
        <v>434.19</v>
      </c>
      <c r="R277" s="29">
        <v>80.25</v>
      </c>
      <c r="S277" s="28">
        <v>99.25</v>
      </c>
      <c r="T277" s="15">
        <f t="shared" si="33"/>
        <v>442.59</v>
      </c>
      <c r="U277" s="1">
        <f t="shared" si="34"/>
        <v>36.8825</v>
      </c>
      <c r="V277" s="42">
        <f t="shared" si="31"/>
        <v>36</v>
      </c>
      <c r="W277" s="42">
        <f t="shared" si="32"/>
        <v>10.590000000000003</v>
      </c>
      <c r="X277" s="43">
        <v>3250</v>
      </c>
      <c r="Y277" s="43">
        <v>16750</v>
      </c>
    </row>
    <row r="278" spans="1:25" s="4" customFormat="1" x14ac:dyDescent="0.25">
      <c r="A278" s="10" t="s">
        <v>513</v>
      </c>
      <c r="B278" s="6" t="s">
        <v>227</v>
      </c>
      <c r="C278" s="27">
        <v>30.95</v>
      </c>
      <c r="D278" s="27">
        <v>134.19</v>
      </c>
      <c r="E278" s="27">
        <v>190.19</v>
      </c>
      <c r="F278" s="28">
        <v>245.2</v>
      </c>
      <c r="G278" s="28" t="s">
        <v>196</v>
      </c>
      <c r="H278" s="27" t="s">
        <v>196</v>
      </c>
      <c r="I278" s="27" t="s">
        <v>196</v>
      </c>
      <c r="J278" s="27" t="s">
        <v>196</v>
      </c>
      <c r="K278" s="27" t="s">
        <v>196</v>
      </c>
      <c r="L278" s="27" t="s">
        <v>196</v>
      </c>
      <c r="M278" s="28">
        <v>290.74</v>
      </c>
      <c r="N278" s="28">
        <v>298.82</v>
      </c>
      <c r="O278" s="27">
        <v>381.18</v>
      </c>
      <c r="P278" s="27">
        <v>407.24</v>
      </c>
      <c r="Q278" s="27">
        <v>425.51</v>
      </c>
      <c r="R278" s="26">
        <v>77</v>
      </c>
      <c r="S278" s="27">
        <v>101</v>
      </c>
      <c r="T278" s="15">
        <f t="shared" si="33"/>
        <v>456.46</v>
      </c>
      <c r="U278" s="1">
        <f t="shared" si="34"/>
        <v>38.038333333333334</v>
      </c>
      <c r="V278" s="42">
        <f t="shared" si="31"/>
        <v>38</v>
      </c>
      <c r="W278" s="42">
        <f t="shared" si="32"/>
        <v>0.46000000000000796</v>
      </c>
      <c r="X278" s="43">
        <v>4500</v>
      </c>
      <c r="Y278" s="43">
        <v>20000</v>
      </c>
    </row>
    <row r="279" spans="1:25" s="4" customFormat="1" x14ac:dyDescent="0.25">
      <c r="A279" s="10" t="s">
        <v>569</v>
      </c>
      <c r="B279" s="6" t="s">
        <v>570</v>
      </c>
      <c r="C279" s="27">
        <v>30.95</v>
      </c>
      <c r="D279" s="27">
        <v>134.19</v>
      </c>
      <c r="E279" s="27">
        <v>190.19</v>
      </c>
      <c r="F279" s="28">
        <v>245.2</v>
      </c>
      <c r="G279" s="28" t="s">
        <v>196</v>
      </c>
      <c r="H279" s="27" t="s">
        <v>196</v>
      </c>
      <c r="I279" s="27" t="s">
        <v>196</v>
      </c>
      <c r="J279" s="27" t="s">
        <v>196</v>
      </c>
      <c r="K279" s="27" t="s">
        <v>196</v>
      </c>
      <c r="L279" s="27" t="s">
        <v>196</v>
      </c>
      <c r="M279" s="28">
        <v>290.74</v>
      </c>
      <c r="N279" s="28">
        <v>298.82</v>
      </c>
      <c r="O279" s="27">
        <v>381.18</v>
      </c>
      <c r="P279" s="27">
        <v>407.24</v>
      </c>
      <c r="Q279" s="27">
        <v>425.51</v>
      </c>
      <c r="R279" s="26">
        <v>77</v>
      </c>
      <c r="S279" s="27">
        <v>101</v>
      </c>
      <c r="T279" s="15">
        <f t="shared" ref="T279" si="35">SUM(C279+Q279)</f>
        <v>456.46</v>
      </c>
      <c r="U279" s="1">
        <f t="shared" ref="U279" si="36">SUM(T279/12)</f>
        <v>38.038333333333334</v>
      </c>
      <c r="V279" s="42">
        <f t="shared" ref="V279" si="37">ROUNDDOWN(U279,0)</f>
        <v>38</v>
      </c>
      <c r="W279" s="42">
        <f t="shared" ref="W279" si="38">SUM(U279-V279)*12</f>
        <v>0.46000000000000796</v>
      </c>
      <c r="X279" s="43">
        <v>4500</v>
      </c>
      <c r="Y279" s="43">
        <v>21000</v>
      </c>
    </row>
    <row r="280" spans="1:25" x14ac:dyDescent="0.25">
      <c r="A280" s="10" t="s">
        <v>514</v>
      </c>
      <c r="B280" s="6" t="s">
        <v>228</v>
      </c>
      <c r="C280" s="27">
        <v>30.95</v>
      </c>
      <c r="D280" s="27">
        <v>134.19</v>
      </c>
      <c r="E280" s="27">
        <v>208.19</v>
      </c>
      <c r="F280" s="28">
        <v>263.2</v>
      </c>
      <c r="G280" s="28" t="s">
        <v>196</v>
      </c>
      <c r="H280" s="28" t="s">
        <v>196</v>
      </c>
      <c r="I280" s="28" t="s">
        <v>196</v>
      </c>
      <c r="J280" s="27" t="s">
        <v>196</v>
      </c>
      <c r="K280" s="27" t="s">
        <v>196</v>
      </c>
      <c r="L280" s="27" t="s">
        <v>196</v>
      </c>
      <c r="M280" s="28">
        <v>308.74</v>
      </c>
      <c r="N280" s="28">
        <v>316.82</v>
      </c>
      <c r="O280" s="27">
        <v>399.18</v>
      </c>
      <c r="P280" s="27">
        <v>425.24</v>
      </c>
      <c r="Q280" s="27">
        <v>443.51</v>
      </c>
      <c r="R280" s="26">
        <v>77</v>
      </c>
      <c r="S280" s="27">
        <v>101</v>
      </c>
      <c r="T280" s="15">
        <f t="shared" si="33"/>
        <v>474.46</v>
      </c>
      <c r="U280" s="1">
        <f t="shared" si="34"/>
        <v>39.538333333333334</v>
      </c>
      <c r="V280" s="42">
        <f t="shared" si="31"/>
        <v>39</v>
      </c>
      <c r="W280" s="42">
        <f t="shared" si="32"/>
        <v>6.460000000000008</v>
      </c>
      <c r="X280" s="43">
        <v>4500</v>
      </c>
      <c r="Y280" s="43">
        <v>20000</v>
      </c>
    </row>
    <row r="281" spans="1:25" s="12" customFormat="1" x14ac:dyDescent="0.25">
      <c r="A281" s="10" t="s">
        <v>571</v>
      </c>
      <c r="B281" s="6" t="s">
        <v>572</v>
      </c>
      <c r="C281" s="27">
        <v>30.95</v>
      </c>
      <c r="D281" s="27">
        <v>134.19</v>
      </c>
      <c r="E281" s="27">
        <v>208.19</v>
      </c>
      <c r="F281" s="28">
        <v>263.2</v>
      </c>
      <c r="G281" s="28" t="s">
        <v>196</v>
      </c>
      <c r="H281" s="28" t="s">
        <v>196</v>
      </c>
      <c r="I281" s="28" t="s">
        <v>196</v>
      </c>
      <c r="J281" s="27" t="s">
        <v>196</v>
      </c>
      <c r="K281" s="27" t="s">
        <v>196</v>
      </c>
      <c r="L281" s="27" t="s">
        <v>196</v>
      </c>
      <c r="M281" s="28">
        <v>308.74</v>
      </c>
      <c r="N281" s="28">
        <v>316.82</v>
      </c>
      <c r="O281" s="27">
        <v>399.18</v>
      </c>
      <c r="P281" s="27">
        <v>425.24</v>
      </c>
      <c r="Q281" s="27">
        <v>443.51</v>
      </c>
      <c r="R281" s="26">
        <v>77</v>
      </c>
      <c r="S281" s="27">
        <v>101</v>
      </c>
      <c r="T281" s="15">
        <f t="shared" ref="T281" si="39">SUM(C281+Q281)</f>
        <v>474.46</v>
      </c>
      <c r="U281" s="1">
        <f t="shared" ref="U281" si="40">SUM(T281/12)</f>
        <v>39.538333333333334</v>
      </c>
      <c r="V281" s="42">
        <f t="shared" ref="V281" si="41">ROUNDDOWN(U281,0)</f>
        <v>39</v>
      </c>
      <c r="W281" s="42">
        <f t="shared" ref="W281" si="42">SUM(U281-V281)*12</f>
        <v>6.460000000000008</v>
      </c>
      <c r="X281" s="43">
        <v>4500</v>
      </c>
      <c r="Y281" s="43">
        <v>21000</v>
      </c>
    </row>
    <row r="282" spans="1:25" x14ac:dyDescent="0.25">
      <c r="A282" s="10" t="s">
        <v>515</v>
      </c>
      <c r="B282" s="6" t="s">
        <v>205</v>
      </c>
      <c r="C282" s="28">
        <v>29.78</v>
      </c>
      <c r="D282" s="28">
        <v>118</v>
      </c>
      <c r="E282" s="28">
        <v>209.07</v>
      </c>
      <c r="F282" s="28" t="s">
        <v>196</v>
      </c>
      <c r="G282" s="28" t="s">
        <v>196</v>
      </c>
      <c r="H282" s="27" t="s">
        <v>196</v>
      </c>
      <c r="I282" s="27" t="s">
        <v>196</v>
      </c>
      <c r="J282" s="27" t="s">
        <v>196</v>
      </c>
      <c r="K282" s="27" t="s">
        <v>196</v>
      </c>
      <c r="L282" s="27" t="s">
        <v>196</v>
      </c>
      <c r="M282" s="28">
        <v>252.43</v>
      </c>
      <c r="N282" s="28">
        <v>258.66000000000003</v>
      </c>
      <c r="O282" s="28">
        <v>322.11</v>
      </c>
      <c r="P282" s="28">
        <v>341.09</v>
      </c>
      <c r="Q282" s="28">
        <v>366.45</v>
      </c>
      <c r="R282" s="29">
        <v>76.75</v>
      </c>
      <c r="S282" s="28">
        <v>95.75</v>
      </c>
      <c r="T282" s="15">
        <f t="shared" si="33"/>
        <v>396.23</v>
      </c>
      <c r="U282" s="1">
        <f t="shared" si="34"/>
        <v>33.019166666666671</v>
      </c>
      <c r="V282" s="42">
        <f t="shared" si="31"/>
        <v>33</v>
      </c>
      <c r="W282" s="42">
        <f t="shared" si="32"/>
        <v>0.23000000000004661</v>
      </c>
      <c r="X282" s="43">
        <v>2740</v>
      </c>
      <c r="Y282" s="43">
        <v>12700</v>
      </c>
    </row>
    <row r="283" spans="1:25" ht="15" customHeight="1" x14ac:dyDescent="0.25">
      <c r="A283" s="10" t="s">
        <v>516</v>
      </c>
      <c r="B283" s="6" t="s">
        <v>226</v>
      </c>
      <c r="C283" s="27">
        <v>36.07</v>
      </c>
      <c r="D283" s="27">
        <v>130</v>
      </c>
      <c r="E283" s="27">
        <v>197.07</v>
      </c>
      <c r="F283" s="28" t="s">
        <v>196</v>
      </c>
      <c r="G283" s="28" t="s">
        <v>196</v>
      </c>
      <c r="H283" s="27" t="s">
        <v>196</v>
      </c>
      <c r="I283" s="27" t="s">
        <v>196</v>
      </c>
      <c r="J283" s="27" t="s">
        <v>196</v>
      </c>
      <c r="K283" s="27" t="s">
        <v>196</v>
      </c>
      <c r="L283" s="27" t="s">
        <v>196</v>
      </c>
      <c r="M283" s="28">
        <v>240.04</v>
      </c>
      <c r="N283" s="28">
        <v>246.66</v>
      </c>
      <c r="O283" s="27">
        <v>310.11</v>
      </c>
      <c r="P283" s="27">
        <v>329.23</v>
      </c>
      <c r="Q283" s="27">
        <v>354.45</v>
      </c>
      <c r="R283" s="26">
        <v>76.75</v>
      </c>
      <c r="S283" s="27">
        <v>95.75</v>
      </c>
      <c r="T283" s="15">
        <f t="shared" si="33"/>
        <v>390.52</v>
      </c>
      <c r="U283" s="1">
        <f t="shared" si="34"/>
        <v>32.543333333333329</v>
      </c>
      <c r="V283" s="45">
        <f t="shared" si="31"/>
        <v>32</v>
      </c>
      <c r="W283" s="45">
        <f t="shared" si="32"/>
        <v>6.5199999999999534</v>
      </c>
      <c r="X283" s="46">
        <v>2850</v>
      </c>
      <c r="Y283" s="46">
        <v>14400</v>
      </c>
    </row>
  </sheetData>
  <sheetProtection sheet="1" objects="1" scenarios="1"/>
  <sortState ref="B2:Y258">
    <sortCondition ref="B203:B258"/>
  </sortState>
  <mergeCells count="1">
    <mergeCell ref="V26:W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Randy Stewart</cp:lastModifiedBy>
  <cp:lastPrinted>2021-04-08T22:35:34Z</cp:lastPrinted>
  <dcterms:created xsi:type="dcterms:W3CDTF">2018-04-30T15:15:58Z</dcterms:created>
  <dcterms:modified xsi:type="dcterms:W3CDTF">2021-06-09T14:40:13Z</dcterms:modified>
</cp:coreProperties>
</file>